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9055L\CY 2021\"/>
    </mc:Choice>
  </mc:AlternateContent>
  <bookViews>
    <workbookView xWindow="0" yWindow="0" windowWidth="15360" windowHeight="7770"/>
  </bookViews>
  <sheets>
    <sheet name="US Totals" sheetId="1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9" i="1" l="1"/>
  <c r="J61" i="1"/>
  <c r="H61" i="1"/>
  <c r="F61" i="1"/>
  <c r="E61" i="1"/>
  <c r="D61" i="1"/>
  <c r="K60" i="1"/>
  <c r="K59" i="1"/>
  <c r="K58" i="1"/>
  <c r="K57" i="1"/>
  <c r="K56" i="1"/>
  <c r="K55" i="1"/>
  <c r="K54" i="1"/>
  <c r="K53" i="1"/>
  <c r="K52" i="1"/>
  <c r="K51" i="1"/>
  <c r="K50" i="1"/>
  <c r="K49" i="1"/>
  <c r="K48" i="1"/>
  <c r="K47" i="1"/>
  <c r="K46" i="1"/>
  <c r="K45" i="1"/>
  <c r="K44" i="1"/>
  <c r="K43" i="1"/>
  <c r="K42" i="1"/>
  <c r="K41" i="1"/>
  <c r="K40" i="1"/>
  <c r="K39" i="1"/>
  <c r="K38" i="1"/>
  <c r="K37" i="1"/>
  <c r="K36" i="1"/>
  <c r="K35" i="1"/>
  <c r="K34" i="1"/>
  <c r="K33" i="1"/>
  <c r="K32" i="1"/>
  <c r="K31" i="1"/>
  <c r="K30" i="1"/>
  <c r="K29" i="1"/>
  <c r="K28" i="1"/>
  <c r="K27" i="1"/>
  <c r="K26" i="1"/>
  <c r="K25" i="1"/>
  <c r="K24" i="1"/>
  <c r="K23" i="1"/>
  <c r="K22" i="1"/>
  <c r="K21" i="1"/>
  <c r="K20" i="1"/>
  <c r="K19" i="1"/>
  <c r="K18" i="1"/>
  <c r="K17" i="1"/>
  <c r="K16" i="1"/>
  <c r="K15" i="1"/>
  <c r="K14" i="1"/>
  <c r="K13" i="1"/>
  <c r="K12" i="1"/>
  <c r="K11" i="1"/>
  <c r="K10" i="1"/>
  <c r="K8" i="1"/>
  <c r="G61" i="1" l="1"/>
  <c r="I61" i="1"/>
  <c r="K61" i="1"/>
  <c r="C61" i="1" s="1"/>
  <c r="I19" i="5" l="1"/>
  <c r="J15" i="4"/>
  <c r="J14" i="4"/>
  <c r="J13" i="4"/>
  <c r="J12" i="4"/>
  <c r="J11" i="4"/>
  <c r="J10" i="4"/>
  <c r="J8" i="4"/>
  <c r="J9" i="4"/>
  <c r="J14" i="7" l="1"/>
  <c r="J8" i="5"/>
  <c r="J9" i="5"/>
  <c r="J10" i="5"/>
  <c r="J11" i="5"/>
  <c r="J12" i="5"/>
  <c r="J13" i="5"/>
  <c r="J14" i="5"/>
  <c r="J15" i="5"/>
  <c r="J16" i="5"/>
  <c r="J17" i="5"/>
  <c r="J18" i="5"/>
  <c r="J8" i="3"/>
  <c r="J9" i="3"/>
  <c r="J12" i="7" l="1"/>
  <c r="J15" i="6" l="1"/>
  <c r="J12" i="3"/>
  <c r="J14" i="2" l="1"/>
  <c r="J15" i="7" l="1"/>
  <c r="J13" i="7"/>
  <c r="J11" i="7"/>
  <c r="J10" i="7"/>
  <c r="J9" i="7"/>
  <c r="J8" i="7"/>
  <c r="J17" i="6"/>
  <c r="J16" i="6"/>
  <c r="J14" i="6"/>
  <c r="J13" i="6"/>
  <c r="J12" i="6"/>
  <c r="J11" i="6"/>
  <c r="J10" i="6"/>
  <c r="J9" i="6"/>
  <c r="J8" i="6"/>
  <c r="J13" i="3"/>
  <c r="J11" i="3"/>
  <c r="J10" i="3"/>
  <c r="J17" i="2"/>
  <c r="J16" i="2"/>
  <c r="J15" i="2"/>
  <c r="J13" i="2"/>
  <c r="J12" i="2"/>
  <c r="J11" i="2"/>
  <c r="J10" i="2"/>
  <c r="J9" i="2"/>
  <c r="J8" i="2"/>
  <c r="C14" i="3" l="1"/>
  <c r="D14" i="3"/>
  <c r="E14" i="3"/>
  <c r="G14" i="3"/>
  <c r="I14" i="3"/>
  <c r="J14" i="3" l="1"/>
  <c r="B14" i="3" s="1"/>
  <c r="F14" i="3"/>
  <c r="H14" i="3"/>
  <c r="J16" i="7" l="1"/>
  <c r="I16" i="7"/>
  <c r="G16" i="7"/>
  <c r="E16" i="7"/>
  <c r="D16" i="7"/>
  <c r="C16" i="7"/>
  <c r="J18" i="6"/>
  <c r="I18" i="6"/>
  <c r="G18" i="6"/>
  <c r="E18" i="6"/>
  <c r="D18" i="6"/>
  <c r="C18" i="6"/>
  <c r="J19" i="5"/>
  <c r="G19" i="5"/>
  <c r="E19" i="5"/>
  <c r="D19" i="5"/>
  <c r="C19" i="5"/>
  <c r="J16" i="4"/>
  <c r="I16" i="4"/>
  <c r="G16" i="4"/>
  <c r="E16" i="4"/>
  <c r="D16" i="4"/>
  <c r="C16" i="4"/>
  <c r="J18" i="2"/>
  <c r="I18" i="2"/>
  <c r="G18" i="2"/>
  <c r="E18" i="2"/>
  <c r="D18" i="2"/>
  <c r="C18" i="2"/>
  <c r="F19" i="5" l="1"/>
  <c r="H16" i="4"/>
  <c r="B18" i="6"/>
  <c r="B18" i="2"/>
  <c r="F16" i="7"/>
  <c r="H16" i="7"/>
  <c r="H19" i="5"/>
  <c r="B19" i="5"/>
  <c r="B16" i="4"/>
  <c r="F16" i="4"/>
  <c r="F18" i="2"/>
  <c r="B16" i="7"/>
  <c r="F18" i="6"/>
  <c r="H18" i="6"/>
  <c r="H18" i="2"/>
</calcChain>
</file>

<file path=xl/sharedStrings.xml><?xml version="1.0" encoding="utf-8"?>
<sst xmlns="http://schemas.openxmlformats.org/spreadsheetml/2006/main" count="457" uniqueCount="98">
  <si>
    <t>Lower Authority Appeals, Case Aging</t>
  </si>
  <si>
    <t>Total</t>
  </si>
  <si>
    <t>Pending</t>
  </si>
  <si>
    <t>Age of</t>
  </si>
  <si>
    <t>Cases</t>
  </si>
  <si>
    <t>&lt;25</t>
  </si>
  <si>
    <t>26 - 40</t>
  </si>
  <si>
    <t>26 to 40</t>
  </si>
  <si>
    <t>41 - 360</t>
  </si>
  <si>
    <t>360 days</t>
  </si>
  <si>
    <t>(c9)</t>
  </si>
  <si>
    <t>(c1)</t>
  </si>
  <si>
    <t>(c2)</t>
  </si>
  <si>
    <t>(c3)</t>
  </si>
  <si>
    <t>Days Old</t>
  </si>
  <si>
    <t>(c4-c7)</t>
  </si>
  <si>
    <t>(c8)</t>
  </si>
  <si>
    <t>State</t>
  </si>
  <si>
    <t>of</t>
  </si>
  <si>
    <t>c1 * c9</t>
  </si>
  <si>
    <t>of Pending</t>
  </si>
  <si>
    <t xml:space="preserve">Pending </t>
  </si>
  <si>
    <t xml:space="preserve">Average </t>
  </si>
  <si>
    <t xml:space="preserve"> Age </t>
  </si>
  <si>
    <t xml:space="preserve"> # of</t>
  </si>
  <si>
    <t xml:space="preserve"> Over</t>
  </si>
  <si>
    <t xml:space="preserve">Total </t>
  </si>
  <si>
    <t xml:space="preserve"> Pending</t>
  </si>
  <si>
    <t>Percent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</si>
  <si>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</si>
  <si>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</si>
  <si>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</si>
  <si>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</si>
  <si>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</si>
  <si>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</si>
  <si>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</si>
  <si>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</si>
  <si>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</si>
  <si>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</si>
  <si>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</si>
  <si>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</si>
  <si>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</si>
  <si>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</si>
  <si>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</si>
  <si>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</si>
  <si>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</si>
  <si>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</si>
  <si>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</si>
  <si>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</si>
  <si>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</si>
  <si>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</si>
  <si>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</si>
  <si>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</si>
  <si>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</si>
  <si>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</si>
  <si>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</si>
  <si>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</si>
  <si>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</si>
  <si>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</si>
  <si>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</si>
  <si>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</si>
  <si>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</si>
  <si>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</si>
  <si>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</si>
  <si>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</si>
  <si>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</si>
  <si>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</si>
  <si>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</si>
  <si>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</si>
  <si>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</si>
  <si>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</si>
  <si>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</si>
  <si>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</si>
  <si>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</si>
  <si>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</si>
  <si>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</si>
  <si>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</si>
  <si>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</si>
  <si>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</si>
  <si>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</si>
  <si>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</si>
  <si>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</si>
  <si>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</si>
  <si>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Region Totals</t>
  </si>
  <si>
    <t>41 to 360</t>
  </si>
  <si>
    <t>Region</t>
  </si>
  <si>
    <t>Notes:</t>
  </si>
  <si>
    <t>:  Missing data</t>
  </si>
  <si>
    <t>Source:  ETA 9055L Report</t>
  </si>
  <si>
    <t>9055L Report - US Totals</t>
  </si>
  <si>
    <t>9055L Report - Region 1</t>
  </si>
  <si>
    <t>9055L Report - Region 2</t>
  </si>
  <si>
    <t>9055L Report - Region 3</t>
  </si>
  <si>
    <t>9055L Report - Region 4</t>
  </si>
  <si>
    <t>9055L Report - Region 5</t>
  </si>
  <si>
    <t>9055L Report - Region 6</t>
  </si>
  <si>
    <t xml:space="preserve">Prepared by Office of Unemployment Insurance, Division of Performance Management 5/28/2021.  </t>
  </si>
  <si>
    <t>Prepared by Office of Unemployment Insurance, Division of Performance Management 5/28/2021.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</si>
</sst>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11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name val="Arial"/>
      <family val="2"/>
    </font>
    <font>
      <b/>
      <sz val="14"/>
      <color theme="1"/>
      <name val="Arial"/>
      <family val="2"/>
    </font>
    <font>
      <sz val="14"/>
      <name val="Arial"/>
      <family val="2"/>
    </font>
    <font>
      <sz val="11"/>
      <color theme="1"/>
      <name val="Calibri"/>
      <family val="2"/>
      <scheme val="minor"/>
    </font>
    <font>
      <sz val="14"/>
      <color theme="1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39997558519241921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113">
    <xf numFmtId="0" fontId="0" fillId="0" borderId="0" xfId="0"/>
    <xf numFmtId="0" fontId="0" fillId="0" borderId="0" xfId="0" applyBorder="1"/>
    <xf numFmtId="0" fontId="4" fillId="0" borderId="17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4" fillId="0" borderId="21" xfId="0" applyFont="1" applyFill="1" applyBorder="1" applyAlignment="1">
      <alignment horizontal="center"/>
    </xf>
    <xf numFmtId="0" fontId="4" fillId="0" borderId="22" xfId="0" applyFont="1" applyFill="1" applyBorder="1" applyAlignment="1">
      <alignment horizontal="center"/>
    </xf>
    <xf numFmtId="0" fontId="4" fillId="0" borderId="23" xfId="0" applyFont="1" applyFill="1" applyBorder="1" applyAlignment="1">
      <alignment horizontal="center"/>
    </xf>
    <xf numFmtId="0" fontId="4" fillId="0" borderId="8" xfId="0" applyFont="1" applyFill="1" applyBorder="1" applyAlignment="1">
      <alignment horizontal="center"/>
    </xf>
    <xf numFmtId="0" fontId="4" fillId="0" borderId="27" xfId="0" applyFont="1" applyFill="1" applyBorder="1" applyAlignment="1">
      <alignment horizontal="center"/>
    </xf>
    <xf numFmtId="3" fontId="4" fillId="0" borderId="27" xfId="1" applyNumberFormat="1" applyFont="1" applyFill="1" applyBorder="1" applyAlignment="1">
      <alignment horizontal="center"/>
    </xf>
    <xf numFmtId="3" fontId="4" fillId="0" borderId="10" xfId="1" applyNumberFormat="1" applyFont="1" applyFill="1" applyBorder="1"/>
    <xf numFmtId="164" fontId="4" fillId="0" borderId="10" xfId="0" applyNumberFormat="1" applyFont="1" applyFill="1" applyBorder="1"/>
    <xf numFmtId="3" fontId="4" fillId="0" borderId="8" xfId="1" applyNumberFormat="1" applyFont="1" applyFill="1" applyBorder="1"/>
    <xf numFmtId="164" fontId="4" fillId="0" borderId="8" xfId="0" applyNumberFormat="1" applyFont="1" applyFill="1" applyBorder="1"/>
    <xf numFmtId="3" fontId="4" fillId="0" borderId="8" xfId="0" applyNumberFormat="1" applyFont="1" applyFill="1" applyBorder="1"/>
    <xf numFmtId="3" fontId="6" fillId="0" borderId="18" xfId="0" applyNumberFormat="1" applyFont="1" applyBorder="1"/>
    <xf numFmtId="3" fontId="4" fillId="0" borderId="16" xfId="1" applyNumberFormat="1" applyFont="1" applyFill="1" applyBorder="1"/>
    <xf numFmtId="164" fontId="4" fillId="0" borderId="16" xfId="0" applyNumberFormat="1" applyFont="1" applyFill="1" applyBorder="1"/>
    <xf numFmtId="3" fontId="4" fillId="0" borderId="16" xfId="0" applyNumberFormat="1" applyFont="1" applyFill="1" applyBorder="1"/>
    <xf numFmtId="3" fontId="4" fillId="0" borderId="19" xfId="1" applyNumberFormat="1" applyFont="1" applyFill="1" applyBorder="1"/>
    <xf numFmtId="164" fontId="4" fillId="0" borderId="19" xfId="0" applyNumberFormat="1" applyFont="1" applyFill="1" applyBorder="1"/>
    <xf numFmtId="3" fontId="4" fillId="0" borderId="19" xfId="0" applyNumberFormat="1" applyFont="1" applyFill="1" applyBorder="1"/>
    <xf numFmtId="0" fontId="2" fillId="4" borderId="9" xfId="0" applyFont="1" applyFill="1" applyBorder="1" applyAlignment="1">
      <alignment horizontal="center" wrapText="1"/>
    </xf>
    <xf numFmtId="1" fontId="3" fillId="4" borderId="6" xfId="0" applyNumberFormat="1" applyFont="1" applyFill="1" applyBorder="1"/>
    <xf numFmtId="3" fontId="3" fillId="4" borderId="9" xfId="0" applyNumberFormat="1" applyFont="1" applyFill="1" applyBorder="1"/>
    <xf numFmtId="3" fontId="3" fillId="4" borderId="6" xfId="0" applyNumberFormat="1" applyFont="1" applyFill="1" applyBorder="1"/>
    <xf numFmtId="164" fontId="3" fillId="4" borderId="6" xfId="0" applyNumberFormat="1" applyFont="1" applyFill="1" applyBorder="1"/>
    <xf numFmtId="3" fontId="3" fillId="4" borderId="7" xfId="0" applyNumberFormat="1" applyFont="1" applyFill="1" applyBorder="1"/>
    <xf numFmtId="1" fontId="3" fillId="4" borderId="5" xfId="0" applyNumberFormat="1" applyFont="1" applyFill="1" applyBorder="1"/>
    <xf numFmtId="3" fontId="3" fillId="4" borderId="5" xfId="0" applyNumberFormat="1" applyFont="1" applyFill="1" applyBorder="1"/>
    <xf numFmtId="164" fontId="3" fillId="4" borderId="5" xfId="0" applyNumberFormat="1" applyFont="1" applyFill="1" applyBorder="1"/>
    <xf numFmtId="1" fontId="3" fillId="4" borderId="20" xfId="0" applyNumberFormat="1" applyFont="1" applyFill="1" applyBorder="1"/>
    <xf numFmtId="0" fontId="2" fillId="4" borderId="5" xfId="0" applyFont="1" applyFill="1" applyBorder="1" applyAlignment="1">
      <alignment horizontal="center" wrapText="1"/>
    </xf>
    <xf numFmtId="1" fontId="3" fillId="4" borderId="9" xfId="0" applyNumberFormat="1" applyFont="1" applyFill="1" applyBorder="1"/>
    <xf numFmtId="164" fontId="3" fillId="4" borderId="9" xfId="0" applyNumberFormat="1" applyFont="1" applyFill="1" applyBorder="1"/>
    <xf numFmtId="0" fontId="0" fillId="2" borderId="3" xfId="0" applyFill="1" applyBorder="1"/>
    <xf numFmtId="0" fontId="4" fillId="2" borderId="3" xfId="0" applyFont="1" applyFill="1" applyBorder="1" applyAlignment="1">
      <alignment horizontal="center"/>
    </xf>
    <xf numFmtId="0" fontId="4" fillId="0" borderId="16" xfId="0" applyFont="1" applyFill="1" applyBorder="1" applyAlignment="1">
      <alignment horizontal="center"/>
    </xf>
    <xf numFmtId="3" fontId="3" fillId="4" borderId="26" xfId="0" applyNumberFormat="1" applyFont="1" applyFill="1" applyBorder="1"/>
    <xf numFmtId="3" fontId="6" fillId="0" borderId="18" xfId="0" applyNumberFormat="1" applyFont="1" applyFill="1" applyBorder="1"/>
    <xf numFmtId="3" fontId="6" fillId="0" borderId="28" xfId="0" applyNumberFormat="1" applyFont="1" applyFill="1" applyBorder="1"/>
    <xf numFmtId="0" fontId="0" fillId="4" borderId="11" xfId="0" applyFont="1" applyFill="1" applyBorder="1"/>
    <xf numFmtId="0" fontId="4" fillId="4" borderId="1" xfId="0" applyFont="1" applyFill="1" applyBorder="1" applyAlignment="1">
      <alignment horizontal="center"/>
    </xf>
    <xf numFmtId="0" fontId="4" fillId="4" borderId="12" xfId="0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/>
    </xf>
    <xf numFmtId="0" fontId="0" fillId="4" borderId="3" xfId="0" applyFont="1" applyFill="1" applyBorder="1"/>
    <xf numFmtId="0" fontId="4" fillId="4" borderId="2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0" fontId="6" fillId="4" borderId="2" xfId="0" applyFont="1" applyFill="1" applyBorder="1" applyAlignment="1">
      <alignment horizontal="center"/>
    </xf>
    <xf numFmtId="0" fontId="6" fillId="4" borderId="3" xfId="0" applyFont="1" applyFill="1" applyBorder="1" applyAlignment="1">
      <alignment horizontal="center"/>
    </xf>
    <xf numFmtId="0" fontId="10" fillId="4" borderId="4" xfId="0" applyFont="1" applyFill="1" applyBorder="1" applyAlignment="1">
      <alignment horizontal="center"/>
    </xf>
    <xf numFmtId="0" fontId="4" fillId="4" borderId="13" xfId="0" applyFont="1" applyFill="1" applyBorder="1" applyAlignment="1">
      <alignment horizontal="center"/>
    </xf>
    <xf numFmtId="0" fontId="4" fillId="4" borderId="14" xfId="0" applyFont="1" applyFill="1" applyBorder="1" applyAlignment="1">
      <alignment horizontal="center"/>
    </xf>
    <xf numFmtId="0" fontId="0" fillId="4" borderId="1" xfId="0" applyFont="1" applyFill="1" applyBorder="1"/>
    <xf numFmtId="0" fontId="4" fillId="4" borderId="24" xfId="0" applyFont="1" applyFill="1" applyBorder="1" applyAlignment="1">
      <alignment horizontal="center"/>
    </xf>
    <xf numFmtId="0" fontId="0" fillId="4" borderId="2" xfId="0" applyFont="1" applyFill="1" applyBorder="1"/>
    <xf numFmtId="0" fontId="4" fillId="4" borderId="25" xfId="0" applyFont="1" applyFill="1" applyBorder="1" applyAlignment="1">
      <alignment horizontal="center"/>
    </xf>
    <xf numFmtId="0" fontId="10" fillId="4" borderId="13" xfId="0" applyFont="1" applyFill="1" applyBorder="1" applyAlignment="1">
      <alignment horizontal="center"/>
    </xf>
    <xf numFmtId="0" fontId="4" fillId="4" borderId="26" xfId="0" applyFont="1" applyFill="1" applyBorder="1" applyAlignment="1">
      <alignment horizontal="center"/>
    </xf>
    <xf numFmtId="0" fontId="6" fillId="4" borderId="13" xfId="0" applyFont="1" applyFill="1" applyBorder="1" applyAlignment="1">
      <alignment horizontal="center"/>
    </xf>
    <xf numFmtId="3" fontId="4" fillId="0" borderId="30" xfId="0" applyNumberFormat="1" applyFont="1" applyFill="1" applyBorder="1"/>
    <xf numFmtId="3" fontId="4" fillId="0" borderId="31" xfId="0" applyNumberFormat="1" applyFont="1" applyFill="1" applyBorder="1"/>
    <xf numFmtId="0" fontId="2" fillId="4" borderId="13" xfId="0" applyFont="1" applyFill="1" applyBorder="1" applyAlignment="1">
      <alignment horizontal="center" wrapText="1"/>
    </xf>
    <xf numFmtId="1" fontId="3" fillId="4" borderId="14" xfId="0" applyNumberFormat="1" applyFont="1" applyFill="1" applyBorder="1"/>
    <xf numFmtId="3" fontId="3" fillId="4" borderId="13" xfId="0" applyNumberFormat="1" applyFont="1" applyFill="1" applyBorder="1"/>
    <xf numFmtId="3" fontId="3" fillId="4" borderId="14" xfId="0" applyNumberFormat="1" applyFont="1" applyFill="1" applyBorder="1"/>
    <xf numFmtId="164" fontId="3" fillId="4" borderId="14" xfId="0" applyNumberFormat="1" applyFont="1" applyFill="1" applyBorder="1"/>
    <xf numFmtId="0" fontId="4" fillId="0" borderId="32" xfId="0" applyFont="1" applyFill="1" applyBorder="1" applyAlignment="1">
      <alignment horizontal="center"/>
    </xf>
    <xf numFmtId="3" fontId="4" fillId="0" borderId="33" xfId="0" applyNumberFormat="1" applyFont="1" applyFill="1" applyBorder="1"/>
    <xf numFmtId="3" fontId="6" fillId="0" borderId="34" xfId="0" applyNumberFormat="1" applyFont="1" applyFill="1" applyBorder="1"/>
    <xf numFmtId="1" fontId="3" fillId="4" borderId="35" xfId="0" applyNumberFormat="1" applyFont="1" applyFill="1" applyBorder="1"/>
    <xf numFmtId="3" fontId="3" fillId="4" borderId="36" xfId="0" applyNumberFormat="1" applyFont="1" applyFill="1" applyBorder="1"/>
    <xf numFmtId="164" fontId="3" fillId="4" borderId="36" xfId="0" applyNumberFormat="1" applyFont="1" applyFill="1" applyBorder="1"/>
    <xf numFmtId="3" fontId="3" fillId="4" borderId="37" xfId="0" applyNumberFormat="1" applyFont="1" applyFill="1" applyBorder="1"/>
    <xf numFmtId="0" fontId="3" fillId="4" borderId="4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3" fontId="6" fillId="4" borderId="3" xfId="0" applyNumberFormat="1" applyFont="1" applyFill="1" applyBorder="1" applyAlignment="1">
      <alignment horizontal="center"/>
    </xf>
    <xf numFmtId="0" fontId="4" fillId="0" borderId="19" xfId="0" applyFont="1" applyFill="1" applyBorder="1" applyAlignment="1">
      <alignment horizontal="center"/>
    </xf>
    <xf numFmtId="3" fontId="3" fillId="4" borderId="38" xfId="0" applyNumberFormat="1" applyFont="1" applyFill="1" applyBorder="1"/>
    <xf numFmtId="3" fontId="3" fillId="4" borderId="35" xfId="0" applyNumberFormat="1" applyFont="1" applyFill="1" applyBorder="1"/>
    <xf numFmtId="164" fontId="4" fillId="0" borderId="39" xfId="0" applyNumberFormat="1" applyFont="1" applyFill="1" applyBorder="1"/>
    <xf numFmtId="0" fontId="4" fillId="0" borderId="10" xfId="0" applyFont="1" applyFill="1" applyBorder="1" applyAlignment="1">
      <alignment horizontal="center"/>
    </xf>
    <xf numFmtId="0" fontId="7" fillId="0" borderId="3" xfId="0" applyFont="1" applyBorder="1"/>
    <xf numFmtId="0" fontId="7" fillId="0" borderId="0" xfId="0" applyFont="1" applyBorder="1"/>
    <xf numFmtId="0" fontId="7" fillId="0" borderId="25" xfId="0" applyFont="1" applyBorder="1"/>
    <xf numFmtId="0" fontId="7" fillId="0" borderId="4" xfId="0" applyFont="1" applyBorder="1"/>
    <xf numFmtId="0" fontId="7" fillId="0" borderId="14" xfId="0" applyFont="1" applyBorder="1"/>
    <xf numFmtId="0" fontId="7" fillId="0" borderId="26" xfId="0" applyFont="1" applyBorder="1"/>
    <xf numFmtId="0" fontId="1" fillId="3" borderId="5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7" fillId="0" borderId="3" xfId="0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7" fillId="0" borderId="25" xfId="0" applyFont="1" applyBorder="1" applyAlignment="1">
      <alignment wrapText="1"/>
    </xf>
    <xf numFmtId="0" fontId="9" fillId="0" borderId="3" xfId="0" applyFont="1" applyFill="1" applyBorder="1" applyAlignment="1">
      <alignment horizontal="left"/>
    </xf>
    <xf numFmtId="0" fontId="9" fillId="0" borderId="0" xfId="0" applyFont="1" applyFill="1" applyBorder="1" applyAlignment="1">
      <alignment horizontal="left"/>
    </xf>
    <xf numFmtId="0" fontId="9" fillId="0" borderId="25" xfId="0" applyFont="1" applyFill="1" applyBorder="1" applyAlignment="1">
      <alignment horizontal="left"/>
    </xf>
    <xf numFmtId="0" fontId="9" fillId="0" borderId="4" xfId="0" applyFont="1" applyFill="1" applyBorder="1" applyAlignment="1">
      <alignment horizontal="left"/>
    </xf>
    <xf numFmtId="0" fontId="9" fillId="0" borderId="14" xfId="0" applyFont="1" applyFill="1" applyBorder="1" applyAlignment="1">
      <alignment horizontal="left"/>
    </xf>
    <xf numFmtId="0" fontId="9" fillId="0" borderId="26" xfId="0" applyFont="1" applyFill="1" applyBorder="1" applyAlignment="1">
      <alignment horizontal="left"/>
    </xf>
    <xf numFmtId="0" fontId="9" fillId="0" borderId="3" xfId="0" applyFont="1" applyFill="1" applyBorder="1" applyAlignment="1">
      <alignment horizontal="left" wrapText="1"/>
    </xf>
    <xf numFmtId="0" fontId="9" fillId="0" borderId="0" xfId="0" applyFont="1" applyFill="1" applyBorder="1" applyAlignment="1">
      <alignment horizontal="left" wrapText="1"/>
    </xf>
    <xf numFmtId="0" fontId="9" fillId="0" borderId="25" xfId="0" applyFont="1" applyFill="1" applyBorder="1" applyAlignment="1">
      <alignment horizontal="left" wrapText="1"/>
    </xf>
    <xf numFmtId="0" fontId="6" fillId="0" borderId="11" xfId="0" applyFont="1" applyFill="1" applyBorder="1" applyAlignment="1">
      <alignment horizontal="center"/>
    </xf>
    <xf numFmtId="0" fontId="8" fillId="0" borderId="3" xfId="0" applyFont="1" applyFill="1" applyBorder="1" applyAlignment="1">
      <alignment horizontal="left" wrapText="1"/>
    </xf>
    <xf numFmtId="0" fontId="8" fillId="0" borderId="0" xfId="0" applyFont="1" applyFill="1" applyBorder="1" applyAlignment="1">
      <alignment horizontal="left" wrapText="1"/>
    </xf>
    <xf numFmtId="0" fontId="8" fillId="0" borderId="25" xfId="0" applyFont="1" applyFill="1" applyBorder="1" applyAlignment="1">
      <alignment horizontal="left" wrapText="1"/>
    </xf>
    <xf numFmtId="0" fontId="4" fillId="0" borderId="15" xfId="0" applyFont="1" applyFill="1" applyBorder="1" applyAlignment="1">
      <alignment horizontal="center"/>
    </xf>
    <xf numFmtId="3" fontId="4" fillId="0" borderId="29" xfId="0" applyNumberFormat="1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5"/>
  <sheetViews>
    <sheetView tabSelected="1" workbookViewId="0">
      <selection activeCell="A8" sqref="A8"/>
    </sheetView>
  </sheetViews>
  <sheetFormatPr defaultRowHeight="14.5" x14ac:dyDescent="0.35"/>
  <cols>
    <col min="2" max="2" width="10.81640625" customWidth="1"/>
    <col min="3" max="3" width="15.1796875" customWidth="1"/>
    <col min="4" max="4" width="12.54296875" customWidth="1"/>
    <col min="5" max="6" width="11.54296875" customWidth="1"/>
    <col min="7" max="7" width="13.81640625" customWidth="1"/>
    <col min="8" max="8" width="11.54296875" customWidth="1"/>
    <col min="9" max="9" width="13.54296875" customWidth="1"/>
    <col min="10" max="10" width="13.453125" customWidth="1"/>
    <col min="11" max="11" width="16.26953125" customWidth="1"/>
  </cols>
  <sheetData>
    <row r="1" spans="1:11" ht="23.5" thickBot="1" x14ac:dyDescent="0.55000000000000004">
      <c r="A1" s="89" t="s">
        <v>0</v>
      </c>
      <c r="B1" s="90"/>
      <c r="C1" s="90"/>
      <c r="D1" s="90"/>
      <c r="E1" s="90"/>
      <c r="F1" s="90"/>
      <c r="G1" s="90"/>
      <c r="H1" s="90"/>
      <c r="I1" s="90"/>
      <c r="J1" s="90"/>
      <c r="K1" s="91"/>
    </row>
    <row r="2" spans="1:11" ht="18" thickBot="1" x14ac:dyDescent="0.4">
      <c r="A2" s="92" t="s">
        <v>89</v>
      </c>
      <c r="B2" s="93"/>
      <c r="C2" s="93"/>
      <c r="D2" s="93"/>
      <c r="E2" s="93"/>
      <c r="F2" s="93"/>
      <c r="G2" s="93"/>
      <c r="H2" s="93"/>
      <c r="I2" s="93"/>
      <c r="J2" s="93"/>
      <c r="K2" s="94"/>
    </row>
    <row r="3" spans="1:11" ht="17.5" x14ac:dyDescent="0.35">
      <c r="A3" s="42"/>
      <c r="B3" s="42"/>
      <c r="C3" s="43" t="s">
        <v>22</v>
      </c>
      <c r="D3" s="44" t="s">
        <v>1</v>
      </c>
      <c r="E3" s="43"/>
      <c r="F3" s="44"/>
      <c r="G3" s="43" t="s">
        <v>28</v>
      </c>
      <c r="H3" s="44"/>
      <c r="I3" s="43" t="s">
        <v>28</v>
      </c>
      <c r="J3" s="44" t="s">
        <v>21</v>
      </c>
      <c r="K3" s="45" t="s">
        <v>26</v>
      </c>
    </row>
    <row r="4" spans="1:11" ht="17.5" x14ac:dyDescent="0.35">
      <c r="A4" s="46"/>
      <c r="B4" s="46"/>
      <c r="C4" s="47" t="s">
        <v>23</v>
      </c>
      <c r="D4" s="48" t="s">
        <v>24</v>
      </c>
      <c r="E4" s="47" t="s">
        <v>2</v>
      </c>
      <c r="F4" s="48" t="s">
        <v>2</v>
      </c>
      <c r="G4" s="47" t="s">
        <v>18</v>
      </c>
      <c r="H4" s="48" t="s">
        <v>2</v>
      </c>
      <c r="I4" s="47" t="s">
        <v>18</v>
      </c>
      <c r="J4" s="48" t="s">
        <v>4</v>
      </c>
      <c r="K4" s="49" t="s">
        <v>3</v>
      </c>
    </row>
    <row r="5" spans="1:11" ht="17.5" x14ac:dyDescent="0.35">
      <c r="A5" s="46"/>
      <c r="B5" s="46"/>
      <c r="C5" s="47" t="s">
        <v>20</v>
      </c>
      <c r="D5" s="48" t="s">
        <v>2</v>
      </c>
      <c r="E5" s="47" t="s">
        <v>4</v>
      </c>
      <c r="F5" s="48" t="s">
        <v>4</v>
      </c>
      <c r="G5" s="47" t="s">
        <v>4</v>
      </c>
      <c r="H5" s="48" t="s">
        <v>4</v>
      </c>
      <c r="I5" s="47" t="s">
        <v>4</v>
      </c>
      <c r="J5" s="48" t="s">
        <v>25</v>
      </c>
      <c r="K5" s="49" t="s">
        <v>27</v>
      </c>
    </row>
    <row r="6" spans="1:11" ht="17.5" x14ac:dyDescent="0.35">
      <c r="A6" s="46"/>
      <c r="B6" s="46"/>
      <c r="C6" s="47" t="s">
        <v>4</v>
      </c>
      <c r="D6" s="48" t="s">
        <v>4</v>
      </c>
      <c r="E6" s="47" t="s">
        <v>5</v>
      </c>
      <c r="F6" s="48" t="s">
        <v>6</v>
      </c>
      <c r="G6" s="47" t="s">
        <v>7</v>
      </c>
      <c r="H6" s="48" t="s">
        <v>8</v>
      </c>
      <c r="I6" s="47" t="s">
        <v>84</v>
      </c>
      <c r="J6" s="48" t="s">
        <v>9</v>
      </c>
      <c r="K6" s="49" t="s">
        <v>4</v>
      </c>
    </row>
    <row r="7" spans="1:11" ht="18" thickBot="1" x14ac:dyDescent="0.4">
      <c r="A7" s="77" t="s">
        <v>17</v>
      </c>
      <c r="B7" s="50" t="s">
        <v>85</v>
      </c>
      <c r="C7" s="47" t="s">
        <v>10</v>
      </c>
      <c r="D7" s="48" t="s">
        <v>11</v>
      </c>
      <c r="E7" s="47" t="s">
        <v>12</v>
      </c>
      <c r="F7" s="48" t="s">
        <v>13</v>
      </c>
      <c r="G7" s="47" t="s">
        <v>14</v>
      </c>
      <c r="H7" s="48" t="s">
        <v>15</v>
      </c>
      <c r="I7" s="47" t="s">
        <v>14</v>
      </c>
      <c r="J7" s="48" t="s">
        <v>16</v>
      </c>
      <c r="K7" s="49" t="s">
        <v>19</v>
      </c>
    </row>
    <row r="8" spans="1:11" ht="17.5" x14ac:dyDescent="0.35">
      <c r="A8" s="9" t="s">
        <v>29</v>
      </c>
      <c r="B8" s="38">
        <v>6</v>
      </c>
      <c r="C8" s="17">
        <v>89</v>
      </c>
      <c r="D8" s="17">
        <v>706</v>
      </c>
      <c r="E8" s="17">
        <v>108</v>
      </c>
      <c r="F8" s="17">
        <v>73</v>
      </c>
      <c r="G8" s="18">
        <v>0.10299999999999999</v>
      </c>
      <c r="H8" s="17">
        <v>525</v>
      </c>
      <c r="I8" s="18">
        <v>0.74399999999999999</v>
      </c>
      <c r="J8" s="19">
        <v>0</v>
      </c>
      <c r="K8" s="41">
        <f>D8*C8</f>
        <v>62834</v>
      </c>
    </row>
    <row r="9" spans="1:11" ht="17.5" x14ac:dyDescent="0.35">
      <c r="A9" s="5" t="s">
        <v>30</v>
      </c>
      <c r="B9" s="8">
        <v>3</v>
      </c>
      <c r="C9" s="13">
        <v>263</v>
      </c>
      <c r="D9" s="13">
        <v>2584</v>
      </c>
      <c r="E9" s="13">
        <v>23</v>
      </c>
      <c r="F9" s="13">
        <v>8</v>
      </c>
      <c r="G9" s="14">
        <v>3.0000000000000001E-3</v>
      </c>
      <c r="H9" s="13">
        <v>2549</v>
      </c>
      <c r="I9" s="14">
        <v>0.98599999999999999</v>
      </c>
      <c r="J9" s="15">
        <v>4</v>
      </c>
      <c r="K9" s="40">
        <f>D9*C9</f>
        <v>679592</v>
      </c>
    </row>
    <row r="10" spans="1:11" ht="17.5" x14ac:dyDescent="0.35">
      <c r="A10" s="5" t="s">
        <v>31</v>
      </c>
      <c r="B10" s="8">
        <v>4</v>
      </c>
      <c r="C10" s="13">
        <v>69</v>
      </c>
      <c r="D10" s="13">
        <v>3652</v>
      </c>
      <c r="E10" s="13">
        <v>147</v>
      </c>
      <c r="F10" s="13">
        <v>528</v>
      </c>
      <c r="G10" s="14">
        <v>0.14499999999999999</v>
      </c>
      <c r="H10" s="13">
        <v>2975</v>
      </c>
      <c r="I10" s="14">
        <v>0.81499999999999995</v>
      </c>
      <c r="J10" s="15">
        <v>2</v>
      </c>
      <c r="K10" s="40">
        <f>D10*C10</f>
        <v>251988</v>
      </c>
    </row>
    <row r="11" spans="1:11" ht="17.5" x14ac:dyDescent="0.35">
      <c r="A11" s="5" t="s">
        <v>32</v>
      </c>
      <c r="B11" s="8">
        <v>6</v>
      </c>
      <c r="C11" s="13">
        <v>138</v>
      </c>
      <c r="D11" s="13">
        <v>2384</v>
      </c>
      <c r="E11" s="13">
        <v>32</v>
      </c>
      <c r="F11" s="13">
        <v>33</v>
      </c>
      <c r="G11" s="14">
        <v>1.4E-2</v>
      </c>
      <c r="H11" s="13">
        <v>2315</v>
      </c>
      <c r="I11" s="14">
        <v>0.97099999999999997</v>
      </c>
      <c r="J11" s="15">
        <v>4</v>
      </c>
      <c r="K11" s="40">
        <f>D11*C11</f>
        <v>328992</v>
      </c>
    </row>
    <row r="12" spans="1:11" ht="17.5" x14ac:dyDescent="0.35">
      <c r="A12" s="5" t="s">
        <v>33</v>
      </c>
      <c r="B12" s="8">
        <v>6</v>
      </c>
      <c r="C12" s="13">
        <v>68</v>
      </c>
      <c r="D12" s="13">
        <v>40250</v>
      </c>
      <c r="E12" s="13">
        <v>8432</v>
      </c>
      <c r="F12" s="13">
        <v>5346</v>
      </c>
      <c r="G12" s="14">
        <v>0.13300000000000001</v>
      </c>
      <c r="H12" s="13">
        <v>26463</v>
      </c>
      <c r="I12" s="14">
        <v>0.65700000000000003</v>
      </c>
      <c r="J12" s="15">
        <v>9</v>
      </c>
      <c r="K12" s="40">
        <f>D12*C12</f>
        <v>2737000</v>
      </c>
    </row>
    <row r="13" spans="1:11" ht="17.5" x14ac:dyDescent="0.35">
      <c r="A13" s="5" t="s">
        <v>34</v>
      </c>
      <c r="B13" s="8">
        <v>4</v>
      </c>
      <c r="C13" s="13">
        <v>35</v>
      </c>
      <c r="D13" s="13">
        <v>445</v>
      </c>
      <c r="E13" s="13">
        <v>437</v>
      </c>
      <c r="F13" s="13">
        <v>3</v>
      </c>
      <c r="G13" s="14">
        <v>7.0000000000000001E-3</v>
      </c>
      <c r="H13" s="13">
        <v>5</v>
      </c>
      <c r="I13" s="14">
        <v>1.0999999999999999E-2</v>
      </c>
      <c r="J13" s="15">
        <v>0</v>
      </c>
      <c r="K13" s="40">
        <f>D13*C13</f>
        <v>15575</v>
      </c>
    </row>
    <row r="14" spans="1:11" ht="17.5" x14ac:dyDescent="0.35">
      <c r="A14" s="5" t="s">
        <v>35</v>
      </c>
      <c r="B14" s="8">
        <v>1</v>
      </c>
      <c r="C14" s="13">
        <v>134</v>
      </c>
      <c r="D14" s="13">
        <v>8292</v>
      </c>
      <c r="E14" s="13">
        <v>1238</v>
      </c>
      <c r="F14" s="13">
        <v>967</v>
      </c>
      <c r="G14" s="14">
        <v>0.11700000000000001</v>
      </c>
      <c r="H14" s="13">
        <v>6056</v>
      </c>
      <c r="I14" s="14">
        <v>0.73</v>
      </c>
      <c r="J14" s="15">
        <v>31</v>
      </c>
      <c r="K14" s="40">
        <f>D14*C14</f>
        <v>1111128</v>
      </c>
    </row>
    <row r="15" spans="1:11" ht="17.5" x14ac:dyDescent="0.35">
      <c r="A15" s="5" t="s">
        <v>36</v>
      </c>
      <c r="B15" s="8">
        <v>2</v>
      </c>
      <c r="C15" s="13">
        <v>118</v>
      </c>
      <c r="D15" s="13">
        <v>1599</v>
      </c>
      <c r="E15" s="13">
        <v>361</v>
      </c>
      <c r="F15" s="13">
        <v>167</v>
      </c>
      <c r="G15" s="14">
        <v>0.104</v>
      </c>
      <c r="H15" s="13">
        <v>1070</v>
      </c>
      <c r="I15" s="14">
        <v>0.66900000000000004</v>
      </c>
      <c r="J15" s="15">
        <v>1</v>
      </c>
      <c r="K15" s="40">
        <f>D15*C15</f>
        <v>188682</v>
      </c>
    </row>
    <row r="16" spans="1:11" ht="17.5" x14ac:dyDescent="0.35">
      <c r="A16" s="5" t="s">
        <v>37</v>
      </c>
      <c r="B16" s="8">
        <v>2</v>
      </c>
      <c r="C16" s="13">
        <v>47</v>
      </c>
      <c r="D16" s="13">
        <v>540</v>
      </c>
      <c r="E16" s="13">
        <v>200</v>
      </c>
      <c r="F16" s="13">
        <v>92</v>
      </c>
      <c r="G16" s="14">
        <v>0.17</v>
      </c>
      <c r="H16" s="13">
        <v>246</v>
      </c>
      <c r="I16" s="14">
        <v>0.45600000000000002</v>
      </c>
      <c r="J16" s="15">
        <v>2</v>
      </c>
      <c r="K16" s="40">
        <f>D16*C16</f>
        <v>25380</v>
      </c>
    </row>
    <row r="17" spans="1:11" ht="17.5" x14ac:dyDescent="0.35">
      <c r="A17" s="5" t="s">
        <v>38</v>
      </c>
      <c r="B17" s="8">
        <v>3</v>
      </c>
      <c r="C17" s="13">
        <v>123</v>
      </c>
      <c r="D17" s="13">
        <v>51566</v>
      </c>
      <c r="E17" s="13">
        <v>7521</v>
      </c>
      <c r="F17" s="13">
        <v>3253</v>
      </c>
      <c r="G17" s="14">
        <v>6.3E-2</v>
      </c>
      <c r="H17" s="13">
        <v>40747</v>
      </c>
      <c r="I17" s="14">
        <v>0.79</v>
      </c>
      <c r="J17" s="15">
        <v>45</v>
      </c>
      <c r="K17" s="40">
        <f>D17*C17</f>
        <v>6342618</v>
      </c>
    </row>
    <row r="18" spans="1:11" ht="17.5" x14ac:dyDescent="0.35">
      <c r="A18" s="5" t="s">
        <v>39</v>
      </c>
      <c r="B18" s="8">
        <v>3</v>
      </c>
      <c r="C18" s="13">
        <v>256</v>
      </c>
      <c r="D18" s="13">
        <v>3076</v>
      </c>
      <c r="E18" s="13">
        <v>31</v>
      </c>
      <c r="F18" s="13">
        <v>23</v>
      </c>
      <c r="G18" s="14">
        <v>7.0000000000000001E-3</v>
      </c>
      <c r="H18" s="13">
        <v>3020</v>
      </c>
      <c r="I18" s="14">
        <v>0.98199999999999998</v>
      </c>
      <c r="J18" s="15">
        <v>2</v>
      </c>
      <c r="K18" s="40">
        <f>D18*C18</f>
        <v>787456</v>
      </c>
    </row>
    <row r="19" spans="1:11" ht="17.5" x14ac:dyDescent="0.35">
      <c r="A19" s="5" t="s">
        <v>40</v>
      </c>
      <c r="B19" s="8">
        <v>6</v>
      </c>
      <c r="C19" s="13">
        <v>141</v>
      </c>
      <c r="D19" s="13">
        <v>801</v>
      </c>
      <c r="E19" s="13">
        <v>248</v>
      </c>
      <c r="F19" s="13">
        <v>38</v>
      </c>
      <c r="G19" s="14">
        <v>4.7E-2</v>
      </c>
      <c r="H19" s="13">
        <v>503</v>
      </c>
      <c r="I19" s="14">
        <v>0.628</v>
      </c>
      <c r="J19" s="15">
        <v>12</v>
      </c>
      <c r="K19" s="40">
        <f>D19*C19</f>
        <v>112941</v>
      </c>
    </row>
    <row r="20" spans="1:11" ht="17.5" x14ac:dyDescent="0.35">
      <c r="A20" s="5" t="s">
        <v>41</v>
      </c>
      <c r="B20" s="8">
        <v>5</v>
      </c>
      <c r="C20" s="13">
        <v>51</v>
      </c>
      <c r="D20" s="13">
        <v>3123</v>
      </c>
      <c r="E20" s="13">
        <v>11</v>
      </c>
      <c r="F20" s="13">
        <v>927</v>
      </c>
      <c r="G20" s="14">
        <v>0.29699999999999999</v>
      </c>
      <c r="H20" s="13">
        <v>2179</v>
      </c>
      <c r="I20" s="14">
        <v>0.69799999999999995</v>
      </c>
      <c r="J20" s="15">
        <v>6</v>
      </c>
      <c r="K20" s="40">
        <f>D20*C20</f>
        <v>159273</v>
      </c>
    </row>
    <row r="21" spans="1:11" ht="17.5" x14ac:dyDescent="0.35">
      <c r="A21" s="5" t="s">
        <v>42</v>
      </c>
      <c r="B21" s="8">
        <v>6</v>
      </c>
      <c r="C21" s="13">
        <v>59</v>
      </c>
      <c r="D21" s="13">
        <v>2629</v>
      </c>
      <c r="E21" s="13">
        <v>638</v>
      </c>
      <c r="F21" s="13">
        <v>446</v>
      </c>
      <c r="G21" s="14">
        <v>0.17</v>
      </c>
      <c r="H21" s="13">
        <v>1545</v>
      </c>
      <c r="I21" s="14">
        <v>0.58799999999999997</v>
      </c>
      <c r="J21" s="15">
        <v>0</v>
      </c>
      <c r="K21" s="40">
        <f>D21*C21</f>
        <v>155111</v>
      </c>
    </row>
    <row r="22" spans="1:11" ht="17.5" x14ac:dyDescent="0.35">
      <c r="A22" s="5" t="s">
        <v>43</v>
      </c>
      <c r="B22" s="8">
        <v>5</v>
      </c>
      <c r="C22" s="13">
        <v>64</v>
      </c>
      <c r="D22" s="13">
        <v>1925</v>
      </c>
      <c r="E22" s="13">
        <v>1056</v>
      </c>
      <c r="F22" s="13">
        <v>306</v>
      </c>
      <c r="G22" s="14">
        <v>0.159</v>
      </c>
      <c r="H22" s="13">
        <v>560</v>
      </c>
      <c r="I22" s="14">
        <v>0.29099999999999998</v>
      </c>
      <c r="J22" s="15">
        <v>3</v>
      </c>
      <c r="K22" s="40">
        <f>D22*C22</f>
        <v>123200</v>
      </c>
    </row>
    <row r="23" spans="1:11" ht="17.5" x14ac:dyDescent="0.35">
      <c r="A23" s="5" t="s">
        <v>44</v>
      </c>
      <c r="B23" s="8">
        <v>5</v>
      </c>
      <c r="C23" s="13">
        <v>113</v>
      </c>
      <c r="D23" s="13">
        <v>27179</v>
      </c>
      <c r="E23" s="13">
        <v>2871</v>
      </c>
      <c r="F23" s="13">
        <v>2345</v>
      </c>
      <c r="G23" s="14">
        <v>8.5999999999999993E-2</v>
      </c>
      <c r="H23" s="13">
        <v>21960</v>
      </c>
      <c r="I23" s="14">
        <v>0.80800000000000005</v>
      </c>
      <c r="J23" s="15">
        <v>3</v>
      </c>
      <c r="K23" s="40">
        <f>D23*C23</f>
        <v>3071227</v>
      </c>
    </row>
    <row r="24" spans="1:11" ht="17.5" x14ac:dyDescent="0.35">
      <c r="A24" s="5" t="s">
        <v>45</v>
      </c>
      <c r="B24" s="8">
        <v>5</v>
      </c>
      <c r="C24" s="13">
        <v>79</v>
      </c>
      <c r="D24" s="13">
        <v>1401</v>
      </c>
      <c r="E24" s="13">
        <v>10</v>
      </c>
      <c r="F24" s="13">
        <v>8</v>
      </c>
      <c r="G24" s="14">
        <v>6.0000000000000001E-3</v>
      </c>
      <c r="H24" s="13">
        <v>1378</v>
      </c>
      <c r="I24" s="14">
        <v>0.98399999999999999</v>
      </c>
      <c r="J24" s="15">
        <v>5</v>
      </c>
      <c r="K24" s="40">
        <f>D24*C24</f>
        <v>110679</v>
      </c>
    </row>
    <row r="25" spans="1:11" ht="17.5" x14ac:dyDescent="0.35">
      <c r="A25" s="5" t="s">
        <v>46</v>
      </c>
      <c r="B25" s="8">
        <v>3</v>
      </c>
      <c r="C25" s="13">
        <v>60</v>
      </c>
      <c r="D25" s="13">
        <v>5835</v>
      </c>
      <c r="E25" s="13">
        <v>803</v>
      </c>
      <c r="F25" s="13">
        <v>1052</v>
      </c>
      <c r="G25" s="14">
        <v>0.18</v>
      </c>
      <c r="H25" s="13">
        <v>3980</v>
      </c>
      <c r="I25" s="14">
        <v>0.68200000000000005</v>
      </c>
      <c r="J25" s="15">
        <v>0</v>
      </c>
      <c r="K25" s="40">
        <f>D25*C25</f>
        <v>350100</v>
      </c>
    </row>
    <row r="26" spans="1:11" ht="17.5" x14ac:dyDescent="0.35">
      <c r="A26" s="5" t="s">
        <v>47</v>
      </c>
      <c r="B26" s="8">
        <v>4</v>
      </c>
      <c r="C26" s="13">
        <v>99</v>
      </c>
      <c r="D26" s="13">
        <v>16654</v>
      </c>
      <c r="E26" s="13">
        <v>2082</v>
      </c>
      <c r="F26" s="13">
        <v>1426</v>
      </c>
      <c r="G26" s="14">
        <v>8.5999999999999993E-2</v>
      </c>
      <c r="H26" s="13">
        <v>13146</v>
      </c>
      <c r="I26" s="14">
        <v>0.78900000000000003</v>
      </c>
      <c r="J26" s="15">
        <v>0</v>
      </c>
      <c r="K26" s="40">
        <f>D26*C26</f>
        <v>1648746</v>
      </c>
    </row>
    <row r="27" spans="1:11" ht="17.5" x14ac:dyDescent="0.35">
      <c r="A27" s="5" t="s">
        <v>48</v>
      </c>
      <c r="B27" s="8">
        <v>1</v>
      </c>
      <c r="C27" s="13">
        <v>129</v>
      </c>
      <c r="D27" s="13">
        <v>13782</v>
      </c>
      <c r="E27" s="13">
        <v>2584</v>
      </c>
      <c r="F27" s="13">
        <v>674</v>
      </c>
      <c r="G27" s="14">
        <v>4.9000000000000002E-2</v>
      </c>
      <c r="H27" s="13">
        <v>10523</v>
      </c>
      <c r="I27" s="14">
        <v>0.76400000000000001</v>
      </c>
      <c r="J27" s="15">
        <v>1</v>
      </c>
      <c r="K27" s="40">
        <f>D27*C27</f>
        <v>1777878</v>
      </c>
    </row>
    <row r="28" spans="1:11" ht="17.5" x14ac:dyDescent="0.35">
      <c r="A28" s="5" t="s">
        <v>49</v>
      </c>
      <c r="B28" s="8">
        <v>2</v>
      </c>
      <c r="C28" s="13">
        <v>57</v>
      </c>
      <c r="D28" s="13">
        <v>3962</v>
      </c>
      <c r="E28" s="13">
        <v>1995</v>
      </c>
      <c r="F28" s="13">
        <v>469</v>
      </c>
      <c r="G28" s="14">
        <v>0.11799999999999999</v>
      </c>
      <c r="H28" s="13">
        <v>1493</v>
      </c>
      <c r="I28" s="14">
        <v>0.377</v>
      </c>
      <c r="J28" s="15">
        <v>5</v>
      </c>
      <c r="K28" s="40">
        <f>D28*C28</f>
        <v>225834</v>
      </c>
    </row>
    <row r="29" spans="1:11" ht="17.5" x14ac:dyDescent="0.35">
      <c r="A29" s="5" t="s">
        <v>50</v>
      </c>
      <c r="B29" s="8">
        <v>1</v>
      </c>
      <c r="C29" s="13">
        <v>139</v>
      </c>
      <c r="D29" s="13">
        <v>5384</v>
      </c>
      <c r="E29" s="13">
        <v>596</v>
      </c>
      <c r="F29" s="13">
        <v>320</v>
      </c>
      <c r="G29" s="14">
        <v>5.8999999999999997E-2</v>
      </c>
      <c r="H29" s="13">
        <v>4459</v>
      </c>
      <c r="I29" s="14">
        <v>0.82799999999999996</v>
      </c>
      <c r="J29" s="15">
        <v>9</v>
      </c>
      <c r="K29" s="40">
        <f>D29*C29</f>
        <v>748376</v>
      </c>
    </row>
    <row r="30" spans="1:11" ht="17.5" x14ac:dyDescent="0.35">
      <c r="A30" s="5" t="s">
        <v>51</v>
      </c>
      <c r="B30" s="8">
        <v>5</v>
      </c>
      <c r="C30" s="13">
        <v>49</v>
      </c>
      <c r="D30" s="13">
        <v>1604</v>
      </c>
      <c r="E30" s="13">
        <v>974</v>
      </c>
      <c r="F30" s="13">
        <v>73</v>
      </c>
      <c r="G30" s="14">
        <v>4.5999999999999999E-2</v>
      </c>
      <c r="H30" s="13">
        <v>555</v>
      </c>
      <c r="I30" s="14">
        <v>0.34599999999999997</v>
      </c>
      <c r="J30" s="15">
        <v>2</v>
      </c>
      <c r="K30" s="40">
        <f>D30*C30</f>
        <v>78596</v>
      </c>
    </row>
    <row r="31" spans="1:11" ht="17.5" x14ac:dyDescent="0.35">
      <c r="A31" s="5" t="s">
        <v>52</v>
      </c>
      <c r="B31" s="8">
        <v>5</v>
      </c>
      <c r="C31" s="13">
        <v>46</v>
      </c>
      <c r="D31" s="13">
        <v>3080</v>
      </c>
      <c r="E31" s="13">
        <v>1107</v>
      </c>
      <c r="F31" s="13">
        <v>603</v>
      </c>
      <c r="G31" s="14">
        <v>0.19600000000000001</v>
      </c>
      <c r="H31" s="13">
        <v>1367</v>
      </c>
      <c r="I31" s="14">
        <v>0.44400000000000001</v>
      </c>
      <c r="J31" s="15">
        <v>3</v>
      </c>
      <c r="K31" s="40">
        <f>D31*C31</f>
        <v>141680</v>
      </c>
    </row>
    <row r="32" spans="1:11" ht="17.5" x14ac:dyDescent="0.35">
      <c r="A32" s="5" t="s">
        <v>53</v>
      </c>
      <c r="B32" s="8">
        <v>5</v>
      </c>
      <c r="C32" s="13">
        <v>127</v>
      </c>
      <c r="D32" s="13">
        <v>24063</v>
      </c>
      <c r="E32" s="13">
        <v>2503</v>
      </c>
      <c r="F32" s="13">
        <v>1683</v>
      </c>
      <c r="G32" s="14">
        <v>7.0000000000000007E-2</v>
      </c>
      <c r="H32" s="13">
        <v>19821</v>
      </c>
      <c r="I32" s="14">
        <v>0.82399999999999995</v>
      </c>
      <c r="J32" s="15">
        <v>56</v>
      </c>
      <c r="K32" s="40">
        <f>D32*C32</f>
        <v>3056001</v>
      </c>
    </row>
    <row r="33" spans="1:11" ht="17.5" x14ac:dyDescent="0.35">
      <c r="A33" s="5" t="s">
        <v>54</v>
      </c>
      <c r="B33" s="8">
        <v>3</v>
      </c>
      <c r="C33" s="13">
        <v>117</v>
      </c>
      <c r="D33" s="13">
        <v>15757</v>
      </c>
      <c r="E33" s="13">
        <v>2582</v>
      </c>
      <c r="F33" s="13">
        <v>1050</v>
      </c>
      <c r="G33" s="14">
        <v>6.7000000000000004E-2</v>
      </c>
      <c r="H33" s="13">
        <v>12125</v>
      </c>
      <c r="I33" s="14">
        <v>0.76900000000000002</v>
      </c>
      <c r="J33" s="15">
        <v>0</v>
      </c>
      <c r="K33" s="40">
        <f>D33*C33</f>
        <v>1843569</v>
      </c>
    </row>
    <row r="34" spans="1:11" ht="17.5" x14ac:dyDescent="0.35">
      <c r="A34" s="5" t="s">
        <v>55</v>
      </c>
      <c r="B34" s="8">
        <v>4</v>
      </c>
      <c r="C34" s="13">
        <v>17</v>
      </c>
      <c r="D34" s="13">
        <v>147</v>
      </c>
      <c r="E34" s="13">
        <v>132</v>
      </c>
      <c r="F34" s="13">
        <v>10</v>
      </c>
      <c r="G34" s="14">
        <v>6.8000000000000005E-2</v>
      </c>
      <c r="H34" s="13">
        <v>5</v>
      </c>
      <c r="I34" s="14">
        <v>3.4000000000000002E-2</v>
      </c>
      <c r="J34" s="15">
        <v>0</v>
      </c>
      <c r="K34" s="40">
        <f>D34*C34</f>
        <v>2499</v>
      </c>
    </row>
    <row r="35" spans="1:11" ht="17.5" x14ac:dyDescent="0.35">
      <c r="A35" s="5" t="s">
        <v>56</v>
      </c>
      <c r="B35" s="8">
        <v>3</v>
      </c>
      <c r="C35" s="13">
        <v>123</v>
      </c>
      <c r="D35" s="13">
        <v>19742</v>
      </c>
      <c r="E35" s="13">
        <v>2157</v>
      </c>
      <c r="F35" s="13">
        <v>1195</v>
      </c>
      <c r="G35" s="14">
        <v>6.0999999999999999E-2</v>
      </c>
      <c r="H35" s="13">
        <v>16384</v>
      </c>
      <c r="I35" s="14">
        <v>0.83</v>
      </c>
      <c r="J35" s="15">
        <v>6</v>
      </c>
      <c r="K35" s="40">
        <f>D35*C35</f>
        <v>2428266</v>
      </c>
    </row>
    <row r="36" spans="1:11" ht="17.5" x14ac:dyDescent="0.35">
      <c r="A36" s="5" t="s">
        <v>57</v>
      </c>
      <c r="B36" s="8">
        <v>4</v>
      </c>
      <c r="C36" s="13">
        <v>94</v>
      </c>
      <c r="D36" s="13">
        <v>1343</v>
      </c>
      <c r="E36" s="13">
        <v>255</v>
      </c>
      <c r="F36" s="13">
        <v>137</v>
      </c>
      <c r="G36" s="14">
        <v>0.10199999999999999</v>
      </c>
      <c r="H36" s="13">
        <v>951</v>
      </c>
      <c r="I36" s="14">
        <v>0.70799999999999996</v>
      </c>
      <c r="J36" s="15">
        <v>0</v>
      </c>
      <c r="K36" s="40">
        <f>D36*C36</f>
        <v>126242</v>
      </c>
    </row>
    <row r="37" spans="1:11" ht="17.5" x14ac:dyDescent="0.35">
      <c r="A37" s="5" t="s">
        <v>58</v>
      </c>
      <c r="B37" s="8">
        <v>5</v>
      </c>
      <c r="C37" s="13">
        <v>111</v>
      </c>
      <c r="D37" s="13">
        <v>6341</v>
      </c>
      <c r="E37" s="13">
        <v>1090</v>
      </c>
      <c r="F37" s="13">
        <v>577</v>
      </c>
      <c r="G37" s="14">
        <v>9.0999999999999998E-2</v>
      </c>
      <c r="H37" s="13">
        <v>4656</v>
      </c>
      <c r="I37" s="14">
        <v>0.73399999999999999</v>
      </c>
      <c r="J37" s="15">
        <v>18</v>
      </c>
      <c r="K37" s="40">
        <f>D37*C37</f>
        <v>703851</v>
      </c>
    </row>
    <row r="38" spans="1:11" ht="17.5" x14ac:dyDescent="0.35">
      <c r="A38" s="5" t="s">
        <v>59</v>
      </c>
      <c r="B38" s="8">
        <v>1</v>
      </c>
      <c r="C38" s="13">
        <v>180</v>
      </c>
      <c r="D38" s="13">
        <v>1504</v>
      </c>
      <c r="E38" s="13">
        <v>10</v>
      </c>
      <c r="F38" s="13">
        <v>4</v>
      </c>
      <c r="G38" s="14">
        <v>3.0000000000000001E-3</v>
      </c>
      <c r="H38" s="13">
        <v>1487</v>
      </c>
      <c r="I38" s="14">
        <v>0.98899999999999999</v>
      </c>
      <c r="J38" s="15">
        <v>3</v>
      </c>
      <c r="K38" s="40">
        <f>D38*C38</f>
        <v>270720</v>
      </c>
    </row>
    <row r="39" spans="1:11" ht="17.5" x14ac:dyDescent="0.35">
      <c r="A39" s="5" t="s">
        <v>60</v>
      </c>
      <c r="B39" s="8">
        <v>1</v>
      </c>
      <c r="C39" s="13">
        <v>66</v>
      </c>
      <c r="D39" s="13">
        <v>1126</v>
      </c>
      <c r="E39" s="13">
        <v>286</v>
      </c>
      <c r="F39" s="13">
        <v>120</v>
      </c>
      <c r="G39" s="14">
        <v>0.107</v>
      </c>
      <c r="H39" s="13">
        <v>717</v>
      </c>
      <c r="I39" s="14">
        <v>0.63700000000000001</v>
      </c>
      <c r="J39" s="15">
        <v>3</v>
      </c>
      <c r="K39" s="40">
        <f>D39*C39</f>
        <v>74316</v>
      </c>
    </row>
    <row r="40" spans="1:11" ht="17.5" x14ac:dyDescent="0.35">
      <c r="A40" s="5" t="s">
        <v>61</v>
      </c>
      <c r="B40" s="8">
        <v>4</v>
      </c>
      <c r="C40" s="13">
        <v>42</v>
      </c>
      <c r="D40" s="13">
        <v>2580</v>
      </c>
      <c r="E40" s="13">
        <v>817</v>
      </c>
      <c r="F40" s="13">
        <v>489</v>
      </c>
      <c r="G40" s="14">
        <v>0.19</v>
      </c>
      <c r="H40" s="13">
        <v>1274</v>
      </c>
      <c r="I40" s="14">
        <v>0.49399999999999999</v>
      </c>
      <c r="J40" s="15">
        <v>0</v>
      </c>
      <c r="K40" s="40">
        <f>D40*C40</f>
        <v>108360</v>
      </c>
    </row>
    <row r="41" spans="1:11" ht="17.5" x14ac:dyDescent="0.35">
      <c r="A41" s="5" t="s">
        <v>62</v>
      </c>
      <c r="B41" s="8">
        <v>6</v>
      </c>
      <c r="C41" s="13">
        <v>119</v>
      </c>
      <c r="D41" s="13">
        <v>1095</v>
      </c>
      <c r="E41" s="13">
        <v>11</v>
      </c>
      <c r="F41" s="13">
        <v>5</v>
      </c>
      <c r="G41" s="14">
        <v>5.0000000000000001E-3</v>
      </c>
      <c r="H41" s="13">
        <v>1078</v>
      </c>
      <c r="I41" s="14">
        <v>0.98399999999999999</v>
      </c>
      <c r="J41" s="15">
        <v>1</v>
      </c>
      <c r="K41" s="40">
        <f>D41*C41</f>
        <v>130305</v>
      </c>
    </row>
    <row r="42" spans="1:11" ht="17.5" x14ac:dyDescent="0.35">
      <c r="A42" s="5" t="s">
        <v>63</v>
      </c>
      <c r="B42" s="8">
        <v>1</v>
      </c>
      <c r="C42" s="13">
        <v>63</v>
      </c>
      <c r="D42" s="13">
        <v>7942</v>
      </c>
      <c r="E42" s="13">
        <v>1140</v>
      </c>
      <c r="F42" s="13">
        <v>1736</v>
      </c>
      <c r="G42" s="14">
        <v>0.219</v>
      </c>
      <c r="H42" s="13">
        <v>5047</v>
      </c>
      <c r="I42" s="14">
        <v>0.63500000000000001</v>
      </c>
      <c r="J42" s="15">
        <v>19</v>
      </c>
      <c r="K42" s="40">
        <f>D42*C42</f>
        <v>500346</v>
      </c>
    </row>
    <row r="43" spans="1:11" ht="17.5" x14ac:dyDescent="0.35">
      <c r="A43" s="5" t="s">
        <v>64</v>
      </c>
      <c r="B43" s="8">
        <v>5</v>
      </c>
      <c r="C43" s="13">
        <v>33</v>
      </c>
      <c r="D43" s="13">
        <v>4161</v>
      </c>
      <c r="E43" s="13">
        <v>1893</v>
      </c>
      <c r="F43" s="13">
        <v>776</v>
      </c>
      <c r="G43" s="14">
        <v>0.186</v>
      </c>
      <c r="H43" s="13">
        <v>1492</v>
      </c>
      <c r="I43" s="14">
        <v>0.35899999999999999</v>
      </c>
      <c r="J43" s="15">
        <v>0</v>
      </c>
      <c r="K43" s="40">
        <f>D43*C43</f>
        <v>137313</v>
      </c>
    </row>
    <row r="44" spans="1:11" ht="17.5" x14ac:dyDescent="0.35">
      <c r="A44" s="5" t="s">
        <v>65</v>
      </c>
      <c r="B44" s="8">
        <v>4</v>
      </c>
      <c r="C44" s="13">
        <v>35</v>
      </c>
      <c r="D44" s="13">
        <v>2857</v>
      </c>
      <c r="E44" s="13">
        <v>800</v>
      </c>
      <c r="F44" s="13">
        <v>796</v>
      </c>
      <c r="G44" s="14">
        <v>0.27900000000000003</v>
      </c>
      <c r="H44" s="13">
        <v>1261</v>
      </c>
      <c r="I44" s="14">
        <v>0.441</v>
      </c>
      <c r="J44" s="15">
        <v>0</v>
      </c>
      <c r="K44" s="40">
        <f>D44*C44</f>
        <v>99995</v>
      </c>
    </row>
    <row r="45" spans="1:11" ht="17.5" x14ac:dyDescent="0.35">
      <c r="A45" s="5" t="s">
        <v>66</v>
      </c>
      <c r="B45" s="8">
        <v>6</v>
      </c>
      <c r="C45" s="13">
        <v>48</v>
      </c>
      <c r="D45" s="13">
        <v>4795</v>
      </c>
      <c r="E45" s="13">
        <v>993</v>
      </c>
      <c r="F45" s="13">
        <v>635</v>
      </c>
      <c r="G45" s="14">
        <v>0.13200000000000001</v>
      </c>
      <c r="H45" s="13">
        <v>3167</v>
      </c>
      <c r="I45" s="14">
        <v>0.66</v>
      </c>
      <c r="J45" s="15">
        <v>0</v>
      </c>
      <c r="K45" s="40">
        <f>D45*C45</f>
        <v>230160</v>
      </c>
    </row>
    <row r="46" spans="1:11" ht="17.5" x14ac:dyDescent="0.35">
      <c r="A46" s="5" t="s">
        <v>67</v>
      </c>
      <c r="B46" s="8">
        <v>2</v>
      </c>
      <c r="C46" s="13">
        <v>40</v>
      </c>
      <c r="D46" s="13">
        <v>7910</v>
      </c>
      <c r="E46" s="13">
        <v>3081</v>
      </c>
      <c r="F46" s="13">
        <v>2102</v>
      </c>
      <c r="G46" s="14">
        <v>0.26600000000000001</v>
      </c>
      <c r="H46" s="13">
        <v>2726</v>
      </c>
      <c r="I46" s="14">
        <v>0.34499999999999997</v>
      </c>
      <c r="J46" s="15">
        <v>1</v>
      </c>
      <c r="K46" s="40">
        <f>D46*C46</f>
        <v>316400</v>
      </c>
    </row>
    <row r="47" spans="1:11" ht="17.5" x14ac:dyDescent="0.35">
      <c r="A47" s="5" t="s">
        <v>68</v>
      </c>
      <c r="B47" s="8">
        <v>1</v>
      </c>
      <c r="C47" s="13">
        <v>24</v>
      </c>
      <c r="D47" s="13">
        <v>261</v>
      </c>
      <c r="E47" s="13">
        <v>208</v>
      </c>
      <c r="F47" s="13">
        <v>27</v>
      </c>
      <c r="G47" s="14">
        <v>0.10299999999999999</v>
      </c>
      <c r="H47" s="13">
        <v>23</v>
      </c>
      <c r="I47" s="14">
        <v>8.7999999999999995E-2</v>
      </c>
      <c r="J47" s="15">
        <v>3</v>
      </c>
      <c r="K47" s="40">
        <f>D47*C47</f>
        <v>6264</v>
      </c>
    </row>
    <row r="48" spans="1:11" ht="17.5" x14ac:dyDescent="0.35">
      <c r="A48" s="5" t="s">
        <v>69</v>
      </c>
      <c r="B48" s="8">
        <v>1</v>
      </c>
      <c r="C48" s="13">
        <v>27</v>
      </c>
      <c r="D48" s="13">
        <v>715</v>
      </c>
      <c r="E48" s="13">
        <v>299</v>
      </c>
      <c r="F48" s="13">
        <v>241</v>
      </c>
      <c r="G48" s="14">
        <v>0.33700000000000002</v>
      </c>
      <c r="H48" s="13">
        <v>175</v>
      </c>
      <c r="I48" s="14">
        <v>0.245</v>
      </c>
      <c r="J48" s="15">
        <v>0</v>
      </c>
      <c r="K48" s="40">
        <f>D48*C48</f>
        <v>19305</v>
      </c>
    </row>
    <row r="49" spans="1:11" ht="17.5" x14ac:dyDescent="0.35">
      <c r="A49" s="5" t="s">
        <v>70</v>
      </c>
      <c r="B49" s="8">
        <v>3</v>
      </c>
      <c r="C49" s="13">
        <v>70</v>
      </c>
      <c r="D49" s="13">
        <v>2861</v>
      </c>
      <c r="E49" s="13">
        <v>216</v>
      </c>
      <c r="F49" s="13">
        <v>534</v>
      </c>
      <c r="G49" s="14">
        <v>0.187</v>
      </c>
      <c r="H49" s="13">
        <v>2110</v>
      </c>
      <c r="I49" s="14">
        <v>0.73799999999999999</v>
      </c>
      <c r="J49" s="15">
        <v>1</v>
      </c>
      <c r="K49" s="40">
        <f>D49*C49</f>
        <v>200270</v>
      </c>
    </row>
    <row r="50" spans="1:11" ht="17.5" x14ac:dyDescent="0.35">
      <c r="A50" s="5" t="s">
        <v>71</v>
      </c>
      <c r="B50" s="8">
        <v>4</v>
      </c>
      <c r="C50" s="13">
        <v>87</v>
      </c>
      <c r="D50" s="13">
        <v>996</v>
      </c>
      <c r="E50" s="13">
        <v>137</v>
      </c>
      <c r="F50" s="13">
        <v>97</v>
      </c>
      <c r="G50" s="14">
        <v>9.7000000000000003E-2</v>
      </c>
      <c r="H50" s="13">
        <v>762</v>
      </c>
      <c r="I50" s="14">
        <v>0.76500000000000001</v>
      </c>
      <c r="J50" s="15">
        <v>0</v>
      </c>
      <c r="K50" s="40">
        <f>D50*C50</f>
        <v>86652</v>
      </c>
    </row>
    <row r="51" spans="1:11" ht="17.5" x14ac:dyDescent="0.35">
      <c r="A51" s="5" t="s">
        <v>72</v>
      </c>
      <c r="B51" s="8">
        <v>3</v>
      </c>
      <c r="C51" s="13">
        <v>37</v>
      </c>
      <c r="D51" s="13">
        <v>11754</v>
      </c>
      <c r="E51" s="13">
        <v>4391</v>
      </c>
      <c r="F51" s="13">
        <v>2776</v>
      </c>
      <c r="G51" s="14">
        <v>0.23599999999999999</v>
      </c>
      <c r="H51" s="13">
        <v>4587</v>
      </c>
      <c r="I51" s="14">
        <v>0.39</v>
      </c>
      <c r="J51" s="15">
        <v>0</v>
      </c>
      <c r="K51" s="40">
        <f>D51*C51</f>
        <v>434898</v>
      </c>
    </row>
    <row r="52" spans="1:11" ht="17.5" x14ac:dyDescent="0.35">
      <c r="A52" s="5" t="s">
        <v>73</v>
      </c>
      <c r="B52" s="8">
        <v>4</v>
      </c>
      <c r="C52" s="13">
        <v>154</v>
      </c>
      <c r="D52" s="13">
        <v>58998</v>
      </c>
      <c r="E52" s="13">
        <v>5188</v>
      </c>
      <c r="F52" s="13">
        <v>3245</v>
      </c>
      <c r="G52" s="14">
        <v>5.5E-2</v>
      </c>
      <c r="H52" s="13">
        <v>50543</v>
      </c>
      <c r="I52" s="14">
        <v>0.85699999999999998</v>
      </c>
      <c r="J52" s="15">
        <v>22</v>
      </c>
      <c r="K52" s="40">
        <f>D52*C52</f>
        <v>9085692</v>
      </c>
    </row>
    <row r="53" spans="1:11" ht="17.5" x14ac:dyDescent="0.35">
      <c r="A53" s="5" t="s">
        <v>74</v>
      </c>
      <c r="B53" s="8">
        <v>4</v>
      </c>
      <c r="C53" s="13">
        <v>27</v>
      </c>
      <c r="D53" s="13">
        <v>2483</v>
      </c>
      <c r="E53" s="13">
        <v>1239</v>
      </c>
      <c r="F53" s="13">
        <v>631</v>
      </c>
      <c r="G53" s="14">
        <v>0.254</v>
      </c>
      <c r="H53" s="13">
        <v>613</v>
      </c>
      <c r="I53" s="14">
        <v>0.247</v>
      </c>
      <c r="J53" s="15">
        <v>0</v>
      </c>
      <c r="K53" s="40">
        <f>D53*C53</f>
        <v>67041</v>
      </c>
    </row>
    <row r="54" spans="1:11" ht="17.5" x14ac:dyDescent="0.35">
      <c r="A54" s="5" t="s">
        <v>75</v>
      </c>
      <c r="B54" s="8">
        <v>2</v>
      </c>
      <c r="C54" s="13">
        <v>247</v>
      </c>
      <c r="D54" s="13">
        <v>26989</v>
      </c>
      <c r="E54" s="13">
        <v>1886</v>
      </c>
      <c r="F54" s="13">
        <v>21</v>
      </c>
      <c r="G54" s="14">
        <v>1E-3</v>
      </c>
      <c r="H54" s="13">
        <v>25038</v>
      </c>
      <c r="I54" s="14">
        <v>0.92800000000000005</v>
      </c>
      <c r="J54" s="15">
        <v>44</v>
      </c>
      <c r="K54" s="40">
        <f>D54*C54</f>
        <v>6666283</v>
      </c>
    </row>
    <row r="55" spans="1:11" ht="17.5" x14ac:dyDescent="0.35">
      <c r="A55" s="5" t="s">
        <v>76</v>
      </c>
      <c r="B55" s="8">
        <v>1</v>
      </c>
      <c r="C55" s="13">
        <v>202</v>
      </c>
      <c r="D55" s="13">
        <v>10</v>
      </c>
      <c r="E55" s="13">
        <v>4</v>
      </c>
      <c r="F55" s="13">
        <v>1</v>
      </c>
      <c r="G55" s="14">
        <v>0.1</v>
      </c>
      <c r="H55" s="13">
        <v>3</v>
      </c>
      <c r="I55" s="14">
        <v>0.3</v>
      </c>
      <c r="J55" s="15">
        <v>2</v>
      </c>
      <c r="K55" s="40">
        <f>D55*C55</f>
        <v>2020</v>
      </c>
    </row>
    <row r="56" spans="1:11" ht="17.5" x14ac:dyDescent="0.35">
      <c r="A56" s="5" t="s">
        <v>77</v>
      </c>
      <c r="B56" s="8">
        <v>1</v>
      </c>
      <c r="C56" s="13">
        <v>130</v>
      </c>
      <c r="D56" s="13">
        <v>96</v>
      </c>
      <c r="E56" s="13">
        <v>1</v>
      </c>
      <c r="F56" s="13">
        <v>0</v>
      </c>
      <c r="G56" s="14">
        <v>0</v>
      </c>
      <c r="H56" s="13">
        <v>95</v>
      </c>
      <c r="I56" s="14">
        <v>0.99</v>
      </c>
      <c r="J56" s="15">
        <v>0</v>
      </c>
      <c r="K56" s="40">
        <f>D56*C56</f>
        <v>12480</v>
      </c>
    </row>
    <row r="57" spans="1:11" ht="17.5" x14ac:dyDescent="0.35">
      <c r="A57" s="5" t="s">
        <v>78</v>
      </c>
      <c r="B57" s="8">
        <v>6</v>
      </c>
      <c r="C57" s="13">
        <v>86</v>
      </c>
      <c r="D57" s="13">
        <v>23594</v>
      </c>
      <c r="E57" s="13">
        <v>2186</v>
      </c>
      <c r="F57" s="13">
        <v>2278</v>
      </c>
      <c r="G57" s="14">
        <v>9.7000000000000003E-2</v>
      </c>
      <c r="H57" s="13">
        <v>19126</v>
      </c>
      <c r="I57" s="14">
        <v>0.81100000000000005</v>
      </c>
      <c r="J57" s="15">
        <v>4</v>
      </c>
      <c r="K57" s="40">
        <f>D57*C57</f>
        <v>2029084</v>
      </c>
    </row>
    <row r="58" spans="1:11" ht="17.5" x14ac:dyDescent="0.35">
      <c r="A58" s="5" t="s">
        <v>79</v>
      </c>
      <c r="B58" s="8">
        <v>5</v>
      </c>
      <c r="C58" s="13">
        <v>78</v>
      </c>
      <c r="D58" s="13">
        <v>15520</v>
      </c>
      <c r="E58" s="13">
        <v>2324</v>
      </c>
      <c r="F58" s="13">
        <v>1593</v>
      </c>
      <c r="G58" s="14">
        <v>0.10299999999999999</v>
      </c>
      <c r="H58" s="13">
        <v>11603</v>
      </c>
      <c r="I58" s="14">
        <v>0.748</v>
      </c>
      <c r="J58" s="15">
        <v>0</v>
      </c>
      <c r="K58" s="40">
        <f>D58*C58</f>
        <v>1210560</v>
      </c>
    </row>
    <row r="59" spans="1:11" ht="17.5" x14ac:dyDescent="0.35">
      <c r="A59" s="5" t="s">
        <v>80</v>
      </c>
      <c r="B59" s="8">
        <v>2</v>
      </c>
      <c r="C59" s="13">
        <v>317</v>
      </c>
      <c r="D59" s="13">
        <v>1279</v>
      </c>
      <c r="E59" s="13">
        <v>330</v>
      </c>
      <c r="F59" s="13">
        <v>353</v>
      </c>
      <c r="G59" s="14">
        <v>0.27600000000000002</v>
      </c>
      <c r="H59" s="13">
        <v>587</v>
      </c>
      <c r="I59" s="14">
        <v>0.45900000000000002</v>
      </c>
      <c r="J59" s="15">
        <v>9</v>
      </c>
      <c r="K59" s="40">
        <f>D59*C59</f>
        <v>405443</v>
      </c>
    </row>
    <row r="60" spans="1:11" ht="18" thickBot="1" x14ac:dyDescent="0.4">
      <c r="A60" s="6" t="s">
        <v>81</v>
      </c>
      <c r="B60" s="78">
        <v>4</v>
      </c>
      <c r="C60" s="20">
        <v>51</v>
      </c>
      <c r="D60" s="20">
        <v>745</v>
      </c>
      <c r="E60" s="20">
        <v>187</v>
      </c>
      <c r="F60" s="20">
        <v>161</v>
      </c>
      <c r="G60" s="81">
        <v>0.216</v>
      </c>
      <c r="H60" s="20">
        <v>397</v>
      </c>
      <c r="I60" s="21">
        <v>0.53300000000000003</v>
      </c>
      <c r="J60" s="22">
        <v>0</v>
      </c>
      <c r="K60" s="40">
        <f>D60*C60</f>
        <v>37995</v>
      </c>
    </row>
    <row r="61" spans="1:11" ht="18.5" thickBot="1" x14ac:dyDescent="0.45">
      <c r="A61" s="75" t="s">
        <v>82</v>
      </c>
      <c r="B61" s="76"/>
      <c r="C61" s="71">
        <f>K61/D61</f>
        <v>114.47516090260977</v>
      </c>
      <c r="D61" s="72">
        <f>SUM(D8:D60)</f>
        <v>450117</v>
      </c>
      <c r="E61" s="72">
        <f>SUM(E8:E60)</f>
        <v>69851</v>
      </c>
      <c r="F61" s="79">
        <f>SUM(F8:F60)</f>
        <v>42453</v>
      </c>
      <c r="G61" s="35">
        <f>F61/D61</f>
        <v>9.4315477975726314E-2</v>
      </c>
      <c r="H61" s="80">
        <f>SUM(H8:H60)</f>
        <v>337472</v>
      </c>
      <c r="I61" s="73">
        <f>H61/D61</f>
        <v>0.74974284463817187</v>
      </c>
      <c r="J61" s="72">
        <f>SUM(J8:J60)</f>
        <v>341</v>
      </c>
      <c r="K61" s="74">
        <f>SUM(K8:K60)</f>
        <v>51527216</v>
      </c>
    </row>
    <row r="62" spans="1:11" ht="18" customHeight="1" x14ac:dyDescent="0.35">
      <c r="A62" s="95" t="s">
        <v>86</v>
      </c>
      <c r="B62" s="96"/>
      <c r="C62" s="96"/>
      <c r="D62" s="96"/>
      <c r="E62" s="96"/>
      <c r="F62" s="96"/>
      <c r="G62" s="96"/>
      <c r="H62" s="96"/>
      <c r="I62" s="96"/>
      <c r="J62" s="96"/>
      <c r="K62" s="97"/>
    </row>
    <row r="63" spans="1:11" ht="15.5" x14ac:dyDescent="0.35">
      <c r="A63" s="36"/>
      <c r="B63" s="84" t="s">
        <v>87</v>
      </c>
      <c r="C63" s="84"/>
      <c r="D63" s="84"/>
      <c r="E63" s="84"/>
      <c r="F63" s="84"/>
      <c r="G63" s="84"/>
      <c r="H63" s="84"/>
      <c r="I63" s="84"/>
      <c r="J63" s="84"/>
      <c r="K63" s="85"/>
    </row>
    <row r="64" spans="1:11" ht="15.5" x14ac:dyDescent="0.35">
      <c r="A64" s="83" t="s">
        <v>88</v>
      </c>
      <c r="B64" s="84"/>
      <c r="C64" s="84"/>
      <c r="D64" s="84"/>
      <c r="E64" s="84"/>
      <c r="F64" s="84"/>
      <c r="G64" s="84"/>
      <c r="H64" s="84"/>
      <c r="I64" s="84"/>
      <c r="J64" s="84"/>
      <c r="K64" s="85"/>
    </row>
    <row r="65" spans="1:11" ht="16" thickBot="1" x14ac:dyDescent="0.4">
      <c r="A65" s="86" t="s">
        <v>96</v>
      </c>
      <c r="B65" s="87"/>
      <c r="C65" s="87"/>
      <c r="D65" s="87"/>
      <c r="E65" s="87"/>
      <c r="F65" s="87"/>
      <c r="G65" s="87"/>
      <c r="H65" s="87"/>
      <c r="I65" s="87"/>
      <c r="J65" s="87"/>
      <c r="K65" s="88"/>
    </row>
  </sheetData>
  <sortState ref="A8:K60">
    <sortCondition ref="A8:A60"/>
  </sortState>
  <mergeCells count="6">
    <mergeCell ref="A64:K64"/>
    <mergeCell ref="A65:K65"/>
    <mergeCell ref="A1:K1"/>
    <mergeCell ref="A2:K2"/>
    <mergeCell ref="A62:K62"/>
    <mergeCell ref="B63:K63"/>
  </mergeCells>
  <pageMargins left="0.7" right="0.7" top="0.75" bottom="0.75" header="0.3" footer="0.3"/>
  <pageSetup orientation="portrait" r:id="rId1"/>
  <ignoredErrors>
    <ignoredError sqref="I61 G61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9"/>
  <sheetViews>
    <sheetView workbookViewId="0">
      <selection activeCell="A8" sqref="A8"/>
    </sheetView>
  </sheetViews>
  <sheetFormatPr defaultRowHeight="14.5" x14ac:dyDescent="0.35"/>
  <cols>
    <col min="1" max="1" width="11.26953125" customWidth="1"/>
    <col min="2" max="2" width="15.1796875" customWidth="1"/>
    <col min="3" max="3" width="12.54296875" customWidth="1"/>
    <col min="4" max="5" width="11.54296875" customWidth="1"/>
    <col min="6" max="6" width="14" customWidth="1"/>
    <col min="7" max="7" width="11.54296875" customWidth="1"/>
    <col min="8" max="8" width="14.453125" customWidth="1"/>
    <col min="9" max="9" width="13.453125" customWidth="1"/>
    <col min="10" max="10" width="13.81640625" customWidth="1"/>
  </cols>
  <sheetData>
    <row r="1" spans="1:10" ht="23.5" thickBot="1" x14ac:dyDescent="0.55000000000000004">
      <c r="A1" s="89" t="s">
        <v>0</v>
      </c>
      <c r="B1" s="90"/>
      <c r="C1" s="90"/>
      <c r="D1" s="90"/>
      <c r="E1" s="90"/>
      <c r="F1" s="90"/>
      <c r="G1" s="90"/>
      <c r="H1" s="90"/>
      <c r="I1" s="90"/>
      <c r="J1" s="91"/>
    </row>
    <row r="2" spans="1:10" ht="18" thickBot="1" x14ac:dyDescent="0.4">
      <c r="A2" s="92" t="s">
        <v>90</v>
      </c>
      <c r="B2" s="93"/>
      <c r="C2" s="93"/>
      <c r="D2" s="93"/>
      <c r="E2" s="93"/>
      <c r="F2" s="93"/>
      <c r="G2" s="93"/>
      <c r="H2" s="93"/>
      <c r="I2" s="93"/>
      <c r="J2" s="94"/>
    </row>
    <row r="3" spans="1:10" ht="17.5" x14ac:dyDescent="0.35">
      <c r="A3" s="42"/>
      <c r="B3" s="43" t="s">
        <v>22</v>
      </c>
      <c r="C3" s="44" t="s">
        <v>1</v>
      </c>
      <c r="D3" s="43"/>
      <c r="E3" s="44"/>
      <c r="F3" s="43" t="s">
        <v>28</v>
      </c>
      <c r="G3" s="44"/>
      <c r="H3" s="43" t="s">
        <v>28</v>
      </c>
      <c r="I3" s="44" t="s">
        <v>21</v>
      </c>
      <c r="J3" s="45" t="s">
        <v>26</v>
      </c>
    </row>
    <row r="4" spans="1:10" ht="17.5" x14ac:dyDescent="0.35">
      <c r="A4" s="46"/>
      <c r="B4" s="47" t="s">
        <v>23</v>
      </c>
      <c r="C4" s="48" t="s">
        <v>24</v>
      </c>
      <c r="D4" s="47" t="s">
        <v>2</v>
      </c>
      <c r="E4" s="48" t="s">
        <v>2</v>
      </c>
      <c r="F4" s="47" t="s">
        <v>18</v>
      </c>
      <c r="G4" s="48" t="s">
        <v>2</v>
      </c>
      <c r="H4" s="47" t="s">
        <v>18</v>
      </c>
      <c r="I4" s="48" t="s">
        <v>4</v>
      </c>
      <c r="J4" s="49" t="s">
        <v>3</v>
      </c>
    </row>
    <row r="5" spans="1:10" ht="17.5" x14ac:dyDescent="0.35">
      <c r="A5" s="46"/>
      <c r="B5" s="47" t="s">
        <v>20</v>
      </c>
      <c r="C5" s="48" t="s">
        <v>2</v>
      </c>
      <c r="D5" s="47" t="s">
        <v>4</v>
      </c>
      <c r="E5" s="48" t="s">
        <v>4</v>
      </c>
      <c r="F5" s="47" t="s">
        <v>4</v>
      </c>
      <c r="G5" s="48" t="s">
        <v>4</v>
      </c>
      <c r="H5" s="47" t="s">
        <v>4</v>
      </c>
      <c r="I5" s="48" t="s">
        <v>25</v>
      </c>
      <c r="J5" s="49" t="s">
        <v>27</v>
      </c>
    </row>
    <row r="6" spans="1:10" ht="17.5" x14ac:dyDescent="0.35">
      <c r="A6" s="46"/>
      <c r="B6" s="47" t="s">
        <v>4</v>
      </c>
      <c r="C6" s="48" t="s">
        <v>4</v>
      </c>
      <c r="D6" s="47" t="s">
        <v>5</v>
      </c>
      <c r="E6" s="48" t="s">
        <v>6</v>
      </c>
      <c r="F6" s="47" t="s">
        <v>7</v>
      </c>
      <c r="G6" s="48" t="s">
        <v>8</v>
      </c>
      <c r="H6" s="47" t="s">
        <v>84</v>
      </c>
      <c r="I6" s="48" t="s">
        <v>9</v>
      </c>
      <c r="J6" s="49" t="s">
        <v>4</v>
      </c>
    </row>
    <row r="7" spans="1:10" ht="19" thickBot="1" x14ac:dyDescent="0.5">
      <c r="A7" s="51" t="s">
        <v>17</v>
      </c>
      <c r="B7" s="52" t="s">
        <v>10</v>
      </c>
      <c r="C7" s="53" t="s">
        <v>11</v>
      </c>
      <c r="D7" s="52" t="s">
        <v>12</v>
      </c>
      <c r="E7" s="53" t="s">
        <v>13</v>
      </c>
      <c r="F7" s="52" t="s">
        <v>14</v>
      </c>
      <c r="G7" s="53" t="s">
        <v>15</v>
      </c>
      <c r="H7" s="52" t="s">
        <v>14</v>
      </c>
      <c r="I7" s="53" t="s">
        <v>16</v>
      </c>
      <c r="J7" s="49" t="s">
        <v>19</v>
      </c>
    </row>
    <row r="8" spans="1:10" ht="17.5" x14ac:dyDescent="0.35">
      <c r="A8" s="111" t="s">
        <v>35</v>
      </c>
      <c r="B8" s="17">
        <v>134</v>
      </c>
      <c r="C8" s="17">
        <v>8292</v>
      </c>
      <c r="D8" s="17">
        <v>1238</v>
      </c>
      <c r="E8" s="17">
        <v>967</v>
      </c>
      <c r="F8" s="18">
        <v>0.11700000000000001</v>
      </c>
      <c r="G8" s="17">
        <v>6056</v>
      </c>
      <c r="H8" s="18">
        <v>0.73</v>
      </c>
      <c r="I8" s="112">
        <v>31</v>
      </c>
      <c r="J8" s="40">
        <f>C8*B8</f>
        <v>1111128</v>
      </c>
    </row>
    <row r="9" spans="1:10" ht="17.5" x14ac:dyDescent="0.35">
      <c r="A9" s="2" t="s">
        <v>48</v>
      </c>
      <c r="B9" s="13">
        <v>129</v>
      </c>
      <c r="C9" s="13">
        <v>13782</v>
      </c>
      <c r="D9" s="13">
        <v>2584</v>
      </c>
      <c r="E9" s="13">
        <v>674</v>
      </c>
      <c r="F9" s="14">
        <v>4.9000000000000002E-2</v>
      </c>
      <c r="G9" s="13">
        <v>10523</v>
      </c>
      <c r="H9" s="14">
        <v>0.76400000000000001</v>
      </c>
      <c r="I9" s="61">
        <v>1</v>
      </c>
      <c r="J9" s="40">
        <f>C9*B9</f>
        <v>1777878</v>
      </c>
    </row>
    <row r="10" spans="1:10" ht="17.5" x14ac:dyDescent="0.35">
      <c r="A10" s="2" t="s">
        <v>50</v>
      </c>
      <c r="B10" s="13">
        <v>139</v>
      </c>
      <c r="C10" s="13">
        <v>5384</v>
      </c>
      <c r="D10" s="13">
        <v>596</v>
      </c>
      <c r="E10" s="13">
        <v>320</v>
      </c>
      <c r="F10" s="14">
        <v>5.8999999999999997E-2</v>
      </c>
      <c r="G10" s="13">
        <v>4459</v>
      </c>
      <c r="H10" s="14">
        <v>0.82799999999999996</v>
      </c>
      <c r="I10" s="61">
        <v>9</v>
      </c>
      <c r="J10" s="40">
        <f t="shared" ref="J10:J17" si="0">C10*B10</f>
        <v>748376</v>
      </c>
    </row>
    <row r="11" spans="1:10" ht="17.5" x14ac:dyDescent="0.35">
      <c r="A11" s="2" t="s">
        <v>59</v>
      </c>
      <c r="B11" s="13">
        <v>180</v>
      </c>
      <c r="C11" s="13">
        <v>1504</v>
      </c>
      <c r="D11" s="13">
        <v>10</v>
      </c>
      <c r="E11" s="13">
        <v>4</v>
      </c>
      <c r="F11" s="14">
        <v>3.0000000000000001E-3</v>
      </c>
      <c r="G11" s="13">
        <v>1487</v>
      </c>
      <c r="H11" s="14">
        <v>0.98899999999999999</v>
      </c>
      <c r="I11" s="61">
        <v>3</v>
      </c>
      <c r="J11" s="40">
        <f t="shared" si="0"/>
        <v>270720</v>
      </c>
    </row>
    <row r="12" spans="1:10" ht="17.5" x14ac:dyDescent="0.35">
      <c r="A12" s="2" t="s">
        <v>60</v>
      </c>
      <c r="B12" s="11">
        <v>66</v>
      </c>
      <c r="C12" s="11">
        <v>1126</v>
      </c>
      <c r="D12" s="11">
        <v>286</v>
      </c>
      <c r="E12" s="11">
        <v>120</v>
      </c>
      <c r="F12" s="12">
        <v>0.107</v>
      </c>
      <c r="G12" s="11">
        <v>717</v>
      </c>
      <c r="H12" s="12">
        <v>0.63700000000000001</v>
      </c>
      <c r="I12" s="62">
        <v>3</v>
      </c>
      <c r="J12" s="40">
        <f t="shared" si="0"/>
        <v>74316</v>
      </c>
    </row>
    <row r="13" spans="1:10" ht="17.5" x14ac:dyDescent="0.35">
      <c r="A13" s="2" t="s">
        <v>63</v>
      </c>
      <c r="B13" s="13">
        <v>63</v>
      </c>
      <c r="C13" s="13">
        <v>7942</v>
      </c>
      <c r="D13" s="13">
        <v>1140</v>
      </c>
      <c r="E13" s="13">
        <v>1736</v>
      </c>
      <c r="F13" s="14">
        <v>0.219</v>
      </c>
      <c r="G13" s="13">
        <v>5047</v>
      </c>
      <c r="H13" s="14">
        <v>0.63500000000000001</v>
      </c>
      <c r="I13" s="61">
        <v>19</v>
      </c>
      <c r="J13" s="40">
        <f t="shared" si="0"/>
        <v>500346</v>
      </c>
    </row>
    <row r="14" spans="1:10" ht="17.5" x14ac:dyDescent="0.35">
      <c r="A14" s="2" t="s">
        <v>68</v>
      </c>
      <c r="B14" s="13">
        <v>24</v>
      </c>
      <c r="C14" s="13">
        <v>261</v>
      </c>
      <c r="D14" s="13">
        <v>208</v>
      </c>
      <c r="E14" s="13">
        <v>27</v>
      </c>
      <c r="F14" s="14">
        <v>0.10299999999999999</v>
      </c>
      <c r="G14" s="13">
        <v>23</v>
      </c>
      <c r="H14" s="14">
        <v>8.7999999999999995E-2</v>
      </c>
      <c r="I14" s="61">
        <v>3</v>
      </c>
      <c r="J14" s="40">
        <f t="shared" si="0"/>
        <v>6264</v>
      </c>
    </row>
    <row r="15" spans="1:10" ht="17.5" x14ac:dyDescent="0.35">
      <c r="A15" s="2" t="s">
        <v>69</v>
      </c>
      <c r="B15" s="13">
        <v>27</v>
      </c>
      <c r="C15" s="13">
        <v>715</v>
      </c>
      <c r="D15" s="13">
        <v>299</v>
      </c>
      <c r="E15" s="13">
        <v>241</v>
      </c>
      <c r="F15" s="14">
        <v>0.33700000000000002</v>
      </c>
      <c r="G15" s="13">
        <v>175</v>
      </c>
      <c r="H15" s="14">
        <v>0.245</v>
      </c>
      <c r="I15" s="61">
        <v>0</v>
      </c>
      <c r="J15" s="40">
        <f t="shared" si="0"/>
        <v>19305</v>
      </c>
    </row>
    <row r="16" spans="1:10" ht="17.5" x14ac:dyDescent="0.35">
      <c r="A16" s="2" t="s">
        <v>76</v>
      </c>
      <c r="B16" s="13">
        <v>202</v>
      </c>
      <c r="C16" s="13">
        <v>10</v>
      </c>
      <c r="D16" s="13">
        <v>4</v>
      </c>
      <c r="E16" s="13">
        <v>1</v>
      </c>
      <c r="F16" s="14">
        <v>0.1</v>
      </c>
      <c r="G16" s="13">
        <v>3</v>
      </c>
      <c r="H16" s="14">
        <v>0.3</v>
      </c>
      <c r="I16" s="61">
        <v>2</v>
      </c>
      <c r="J16" s="40">
        <f t="shared" si="0"/>
        <v>2020</v>
      </c>
    </row>
    <row r="17" spans="1:10" ht="18" thickBot="1" x14ac:dyDescent="0.4">
      <c r="A17" s="68" t="s">
        <v>77</v>
      </c>
      <c r="B17" s="20">
        <v>130</v>
      </c>
      <c r="C17" s="20">
        <v>96</v>
      </c>
      <c r="D17" s="20">
        <v>1</v>
      </c>
      <c r="E17" s="20">
        <v>0</v>
      </c>
      <c r="F17" s="21">
        <v>0</v>
      </c>
      <c r="G17" s="20">
        <v>95</v>
      </c>
      <c r="H17" s="21">
        <v>0.99</v>
      </c>
      <c r="I17" s="69">
        <v>0</v>
      </c>
      <c r="J17" s="70">
        <f t="shared" si="0"/>
        <v>12480</v>
      </c>
    </row>
    <row r="18" spans="1:10" ht="39.75" customHeight="1" thickBot="1" x14ac:dyDescent="0.45">
      <c r="A18" s="63" t="s">
        <v>83</v>
      </c>
      <c r="B18" s="64">
        <f>J18/C18</f>
        <v>115.63798834117406</v>
      </c>
      <c r="C18" s="65">
        <f>SUM(C8:C17)</f>
        <v>39112</v>
      </c>
      <c r="D18" s="66">
        <f>SUM(D8:D17)</f>
        <v>6366</v>
      </c>
      <c r="E18" s="65">
        <f>SUM(E8:E17)</f>
        <v>4090</v>
      </c>
      <c r="F18" s="67">
        <f>E18/C18</f>
        <v>0.10457148701165883</v>
      </c>
      <c r="G18" s="65">
        <f>SUM(G8:G17)</f>
        <v>28585</v>
      </c>
      <c r="H18" s="67">
        <f>G18/C18</f>
        <v>0.73084986704847621</v>
      </c>
      <c r="I18" s="65">
        <f>SUM(I8:I17)</f>
        <v>71</v>
      </c>
      <c r="J18" s="39">
        <f>SUM(J8:J17)</f>
        <v>4522833</v>
      </c>
    </row>
    <row r="19" spans="1:10" ht="18" customHeight="1" x14ac:dyDescent="0.35">
      <c r="A19" s="104" t="s">
        <v>86</v>
      </c>
      <c r="B19" s="105"/>
      <c r="C19" s="105"/>
      <c r="D19" s="105"/>
      <c r="E19" s="105"/>
      <c r="F19" s="105"/>
      <c r="G19" s="105"/>
      <c r="H19" s="105"/>
      <c r="I19" s="105"/>
      <c r="J19" s="106"/>
    </row>
    <row r="20" spans="1:10" ht="17.5" x14ac:dyDescent="0.35">
      <c r="A20" s="37"/>
      <c r="B20" s="84" t="s">
        <v>87</v>
      </c>
      <c r="C20" s="84"/>
      <c r="D20" s="84"/>
      <c r="E20" s="84"/>
      <c r="F20" s="84"/>
      <c r="G20" s="84"/>
      <c r="H20" s="84"/>
      <c r="I20" s="84"/>
      <c r="J20" s="85"/>
    </row>
    <row r="21" spans="1:10" ht="15.5" x14ac:dyDescent="0.35">
      <c r="A21" s="98" t="s">
        <v>88</v>
      </c>
      <c r="B21" s="99"/>
      <c r="C21" s="99"/>
      <c r="D21" s="99"/>
      <c r="E21" s="99"/>
      <c r="F21" s="99"/>
      <c r="G21" s="99"/>
      <c r="H21" s="99"/>
      <c r="I21" s="99"/>
      <c r="J21" s="100"/>
    </row>
    <row r="22" spans="1:10" ht="16" thickBot="1" x14ac:dyDescent="0.4">
      <c r="A22" s="101" t="s">
        <v>97</v>
      </c>
      <c r="B22" s="102"/>
      <c r="C22" s="102"/>
      <c r="D22" s="102"/>
      <c r="E22" s="102"/>
      <c r="F22" s="102"/>
      <c r="G22" s="102"/>
      <c r="H22" s="102"/>
      <c r="I22" s="102"/>
      <c r="J22" s="103"/>
    </row>
    <row r="23" spans="1:10" ht="17.5" x14ac:dyDescent="0.35">
      <c r="A23" s="3"/>
      <c r="B23" s="1"/>
      <c r="C23" s="1"/>
      <c r="D23" s="1"/>
      <c r="E23" s="1"/>
      <c r="F23" s="1"/>
      <c r="G23" s="1"/>
      <c r="H23" s="1"/>
      <c r="I23" s="1"/>
      <c r="J23" s="1"/>
    </row>
    <row r="24" spans="1:10" ht="17.5" x14ac:dyDescent="0.35">
      <c r="A24" s="3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3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3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3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3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3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3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3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3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3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3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3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3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3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3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3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3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3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3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3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3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3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3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3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3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3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3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3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3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3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3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3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3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3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3"/>
      <c r="B58" s="1"/>
      <c r="C58" s="1"/>
      <c r="D58" s="1"/>
      <c r="E58" s="1"/>
      <c r="F58" s="1"/>
      <c r="G58" s="1"/>
      <c r="H58" s="1"/>
      <c r="I58" s="1"/>
      <c r="J58" s="1"/>
    </row>
    <row r="59" spans="1:10" ht="18" x14ac:dyDescent="0.4">
      <c r="A59" s="4"/>
      <c r="B59" s="1"/>
      <c r="C59" s="1"/>
      <c r="D59" s="1"/>
      <c r="E59" s="1"/>
      <c r="F59" s="1"/>
      <c r="G59" s="1"/>
      <c r="H59" s="1"/>
      <c r="I59" s="1"/>
      <c r="J59" s="1"/>
    </row>
  </sheetData>
  <mergeCells count="6">
    <mergeCell ref="A21:J21"/>
    <mergeCell ref="A22:J22"/>
    <mergeCell ref="A1:J1"/>
    <mergeCell ref="A2:J2"/>
    <mergeCell ref="A19:J19"/>
    <mergeCell ref="B20:J20"/>
  </mergeCells>
  <pageMargins left="0.7" right="0.7" top="0.75" bottom="0.75" header="0.3" footer="0.3"/>
  <ignoredErrors>
    <ignoredError sqref="F18 H18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9"/>
  <sheetViews>
    <sheetView workbookViewId="0">
      <selection activeCell="A8" sqref="A8"/>
    </sheetView>
  </sheetViews>
  <sheetFormatPr defaultRowHeight="14.5" x14ac:dyDescent="0.35"/>
  <cols>
    <col min="1" max="1" width="11.26953125" customWidth="1"/>
    <col min="2" max="2" width="15.1796875" customWidth="1"/>
    <col min="3" max="3" width="12.54296875" customWidth="1"/>
    <col min="4" max="5" width="11.54296875" customWidth="1"/>
    <col min="6" max="6" width="13.81640625" customWidth="1"/>
    <col min="7" max="7" width="11.54296875" customWidth="1"/>
    <col min="8" max="8" width="14.1796875" customWidth="1"/>
    <col min="9" max="9" width="13.453125" customWidth="1"/>
    <col min="10" max="10" width="13.81640625" customWidth="1"/>
  </cols>
  <sheetData>
    <row r="1" spans="1:10" ht="23.5" thickBot="1" x14ac:dyDescent="0.55000000000000004">
      <c r="A1" s="89" t="s">
        <v>0</v>
      </c>
      <c r="B1" s="90"/>
      <c r="C1" s="90"/>
      <c r="D1" s="90"/>
      <c r="E1" s="90"/>
      <c r="F1" s="90"/>
      <c r="G1" s="90"/>
      <c r="H1" s="90"/>
      <c r="I1" s="90"/>
      <c r="J1" s="91"/>
    </row>
    <row r="2" spans="1:10" ht="18" thickBot="1" x14ac:dyDescent="0.4">
      <c r="A2" s="107" t="s">
        <v>91</v>
      </c>
      <c r="B2" s="93"/>
      <c r="C2" s="93"/>
      <c r="D2" s="93"/>
      <c r="E2" s="93"/>
      <c r="F2" s="93"/>
      <c r="G2" s="93"/>
      <c r="H2" s="93"/>
      <c r="I2" s="93"/>
      <c r="J2" s="94"/>
    </row>
    <row r="3" spans="1:10" ht="17.5" x14ac:dyDescent="0.35">
      <c r="A3" s="54"/>
      <c r="B3" s="55" t="s">
        <v>22</v>
      </c>
      <c r="C3" s="44" t="s">
        <v>1</v>
      </c>
      <c r="D3" s="43"/>
      <c r="E3" s="44"/>
      <c r="F3" s="43" t="s">
        <v>28</v>
      </c>
      <c r="G3" s="44"/>
      <c r="H3" s="43" t="s">
        <v>28</v>
      </c>
      <c r="I3" s="44" t="s">
        <v>21</v>
      </c>
      <c r="J3" s="45" t="s">
        <v>26</v>
      </c>
    </row>
    <row r="4" spans="1:10" ht="17.5" x14ac:dyDescent="0.35">
      <c r="A4" s="56"/>
      <c r="B4" s="57" t="s">
        <v>23</v>
      </c>
      <c r="C4" s="48" t="s">
        <v>24</v>
      </c>
      <c r="D4" s="47" t="s">
        <v>2</v>
      </c>
      <c r="E4" s="48" t="s">
        <v>2</v>
      </c>
      <c r="F4" s="47" t="s">
        <v>18</v>
      </c>
      <c r="G4" s="48" t="s">
        <v>2</v>
      </c>
      <c r="H4" s="47" t="s">
        <v>18</v>
      </c>
      <c r="I4" s="48" t="s">
        <v>4</v>
      </c>
      <c r="J4" s="49" t="s">
        <v>3</v>
      </c>
    </row>
    <row r="5" spans="1:10" ht="17.5" x14ac:dyDescent="0.35">
      <c r="A5" s="56"/>
      <c r="B5" s="57" t="s">
        <v>20</v>
      </c>
      <c r="C5" s="48" t="s">
        <v>2</v>
      </c>
      <c r="D5" s="47" t="s">
        <v>4</v>
      </c>
      <c r="E5" s="48" t="s">
        <v>4</v>
      </c>
      <c r="F5" s="47" t="s">
        <v>4</v>
      </c>
      <c r="G5" s="48" t="s">
        <v>4</v>
      </c>
      <c r="H5" s="47" t="s">
        <v>4</v>
      </c>
      <c r="I5" s="48" t="s">
        <v>25</v>
      </c>
      <c r="J5" s="49" t="s">
        <v>27</v>
      </c>
    </row>
    <row r="6" spans="1:10" ht="17.5" x14ac:dyDescent="0.35">
      <c r="A6" s="56"/>
      <c r="B6" s="57" t="s">
        <v>4</v>
      </c>
      <c r="C6" s="48" t="s">
        <v>4</v>
      </c>
      <c r="D6" s="47" t="s">
        <v>5</v>
      </c>
      <c r="E6" s="48" t="s">
        <v>6</v>
      </c>
      <c r="F6" s="47" t="s">
        <v>7</v>
      </c>
      <c r="G6" s="48" t="s">
        <v>8</v>
      </c>
      <c r="H6" s="47" t="s">
        <v>84</v>
      </c>
      <c r="I6" s="48" t="s">
        <v>9</v>
      </c>
      <c r="J6" s="49" t="s">
        <v>4</v>
      </c>
    </row>
    <row r="7" spans="1:10" ht="19" thickBot="1" x14ac:dyDescent="0.5">
      <c r="A7" s="58" t="s">
        <v>17</v>
      </c>
      <c r="B7" s="59" t="s">
        <v>10</v>
      </c>
      <c r="C7" s="53" t="s">
        <v>11</v>
      </c>
      <c r="D7" s="52" t="s">
        <v>12</v>
      </c>
      <c r="E7" s="53" t="s">
        <v>13</v>
      </c>
      <c r="F7" s="52" t="s">
        <v>14</v>
      </c>
      <c r="G7" s="53" t="s">
        <v>15</v>
      </c>
      <c r="H7" s="52" t="s">
        <v>14</v>
      </c>
      <c r="I7" s="53" t="s">
        <v>16</v>
      </c>
      <c r="J7" s="60" t="s">
        <v>19</v>
      </c>
    </row>
    <row r="8" spans="1:10" ht="17.5" x14ac:dyDescent="0.35">
      <c r="A8" s="82" t="s">
        <v>36</v>
      </c>
      <c r="B8" s="13">
        <v>118</v>
      </c>
      <c r="C8" s="13">
        <v>1599</v>
      </c>
      <c r="D8" s="13">
        <v>361</v>
      </c>
      <c r="E8" s="13">
        <v>167</v>
      </c>
      <c r="F8" s="14">
        <v>0.104</v>
      </c>
      <c r="G8" s="13">
        <v>1070</v>
      </c>
      <c r="H8" s="14">
        <v>0.66900000000000004</v>
      </c>
      <c r="I8" s="15">
        <v>1</v>
      </c>
      <c r="J8" s="40">
        <f>C8*B8</f>
        <v>188682</v>
      </c>
    </row>
    <row r="9" spans="1:10" ht="17.5" x14ac:dyDescent="0.35">
      <c r="A9" s="8" t="s">
        <v>37</v>
      </c>
      <c r="B9" s="13">
        <v>47</v>
      </c>
      <c r="C9" s="13">
        <v>540</v>
      </c>
      <c r="D9" s="13">
        <v>200</v>
      </c>
      <c r="E9" s="13">
        <v>92</v>
      </c>
      <c r="F9" s="14">
        <v>0.17</v>
      </c>
      <c r="G9" s="13">
        <v>246</v>
      </c>
      <c r="H9" s="14">
        <v>0.45600000000000002</v>
      </c>
      <c r="I9" s="15">
        <v>2</v>
      </c>
      <c r="J9" s="40">
        <f>C9*B9</f>
        <v>25380</v>
      </c>
    </row>
    <row r="10" spans="1:10" ht="17.5" x14ac:dyDescent="0.35">
      <c r="A10" s="5" t="s">
        <v>49</v>
      </c>
      <c r="B10" s="13">
        <v>57</v>
      </c>
      <c r="C10" s="13">
        <v>3962</v>
      </c>
      <c r="D10" s="13">
        <v>1995</v>
      </c>
      <c r="E10" s="13">
        <v>469</v>
      </c>
      <c r="F10" s="14">
        <v>0.11799999999999999</v>
      </c>
      <c r="G10" s="13">
        <v>1493</v>
      </c>
      <c r="H10" s="14">
        <v>0.377</v>
      </c>
      <c r="I10" s="15">
        <v>5</v>
      </c>
      <c r="J10" s="40">
        <f t="shared" ref="J10:J13" si="0">C10*B10</f>
        <v>225834</v>
      </c>
    </row>
    <row r="11" spans="1:10" ht="17.5" x14ac:dyDescent="0.35">
      <c r="A11" s="5" t="s">
        <v>67</v>
      </c>
      <c r="B11" s="13">
        <v>40</v>
      </c>
      <c r="C11" s="13">
        <v>7910</v>
      </c>
      <c r="D11" s="13">
        <v>3081</v>
      </c>
      <c r="E11" s="13">
        <v>2102</v>
      </c>
      <c r="F11" s="14">
        <v>0.26600000000000001</v>
      </c>
      <c r="G11" s="13">
        <v>2726</v>
      </c>
      <c r="H11" s="14">
        <v>0.34499999999999997</v>
      </c>
      <c r="I11" s="15">
        <v>1</v>
      </c>
      <c r="J11" s="40">
        <f t="shared" si="0"/>
        <v>316400</v>
      </c>
    </row>
    <row r="12" spans="1:10" ht="17.5" x14ac:dyDescent="0.35">
      <c r="A12" s="5" t="s">
        <v>75</v>
      </c>
      <c r="B12" s="13">
        <v>247</v>
      </c>
      <c r="C12" s="13">
        <v>26989</v>
      </c>
      <c r="D12" s="13">
        <v>1886</v>
      </c>
      <c r="E12" s="13">
        <v>21</v>
      </c>
      <c r="F12" s="14">
        <v>1E-3</v>
      </c>
      <c r="G12" s="13">
        <v>25038</v>
      </c>
      <c r="H12" s="14">
        <v>0.92800000000000005</v>
      </c>
      <c r="I12" s="15">
        <v>44</v>
      </c>
      <c r="J12" s="40">
        <f t="shared" si="0"/>
        <v>6666283</v>
      </c>
    </row>
    <row r="13" spans="1:10" ht="18" thickBot="1" x14ac:dyDescent="0.4">
      <c r="A13" s="7" t="s">
        <v>80</v>
      </c>
      <c r="B13" s="13">
        <v>317</v>
      </c>
      <c r="C13" s="13">
        <v>1279</v>
      </c>
      <c r="D13" s="13">
        <v>330</v>
      </c>
      <c r="E13" s="13">
        <v>353</v>
      </c>
      <c r="F13" s="14">
        <v>0.27600000000000002</v>
      </c>
      <c r="G13" s="13">
        <v>587</v>
      </c>
      <c r="H13" s="14">
        <v>0.45900000000000002</v>
      </c>
      <c r="I13" s="15">
        <v>9</v>
      </c>
      <c r="J13" s="40">
        <f t="shared" si="0"/>
        <v>405443</v>
      </c>
    </row>
    <row r="14" spans="1:10" ht="36.75" customHeight="1" thickBot="1" x14ac:dyDescent="0.45">
      <c r="A14" s="23" t="s">
        <v>83</v>
      </c>
      <c r="B14" s="24">
        <f>J14/C14</f>
        <v>185.151540954138</v>
      </c>
      <c r="C14" s="25">
        <f>SUM(C8:C13)</f>
        <v>42279</v>
      </c>
      <c r="D14" s="26">
        <f>SUM(D8:D13)</f>
        <v>7853</v>
      </c>
      <c r="E14" s="25">
        <f>SUM(E8:E13)</f>
        <v>3204</v>
      </c>
      <c r="F14" s="27">
        <f>E14/C14</f>
        <v>7.5782303271127505E-2</v>
      </c>
      <c r="G14" s="25">
        <f>SUM(G8:G13)</f>
        <v>31160</v>
      </c>
      <c r="H14" s="27">
        <f>G14/C14</f>
        <v>0.73700891695640858</v>
      </c>
      <c r="I14" s="25">
        <f>SUM(I8:I13)</f>
        <v>62</v>
      </c>
      <c r="J14" s="28">
        <f>SUM(J8:J13)</f>
        <v>7828022</v>
      </c>
    </row>
    <row r="15" spans="1:10" ht="18" customHeight="1" x14ac:dyDescent="0.35">
      <c r="A15" s="104" t="s">
        <v>86</v>
      </c>
      <c r="B15" s="105"/>
      <c r="C15" s="105"/>
      <c r="D15" s="105"/>
      <c r="E15" s="105"/>
      <c r="F15" s="105"/>
      <c r="G15" s="105"/>
      <c r="H15" s="105"/>
      <c r="I15" s="105"/>
      <c r="J15" s="106"/>
    </row>
    <row r="16" spans="1:10" ht="17.5" x14ac:dyDescent="0.35">
      <c r="A16" s="37"/>
      <c r="B16" s="84" t="s">
        <v>87</v>
      </c>
      <c r="C16" s="84"/>
      <c r="D16" s="84"/>
      <c r="E16" s="84"/>
      <c r="F16" s="84"/>
      <c r="G16" s="84"/>
      <c r="H16" s="84"/>
      <c r="I16" s="84"/>
      <c r="J16" s="85"/>
    </row>
    <row r="17" spans="1:10" ht="15.5" x14ac:dyDescent="0.35">
      <c r="A17" s="98" t="s">
        <v>88</v>
      </c>
      <c r="B17" s="99"/>
      <c r="C17" s="99"/>
      <c r="D17" s="99"/>
      <c r="E17" s="99"/>
      <c r="F17" s="99"/>
      <c r="G17" s="99"/>
      <c r="H17" s="99"/>
      <c r="I17" s="99"/>
      <c r="J17" s="100"/>
    </row>
    <row r="18" spans="1:10" ht="16" thickBot="1" x14ac:dyDescent="0.4">
      <c r="A18" s="101" t="s">
        <v>97</v>
      </c>
      <c r="B18" s="102"/>
      <c r="C18" s="102"/>
      <c r="D18" s="102"/>
      <c r="E18" s="102"/>
      <c r="F18" s="102"/>
      <c r="G18" s="102"/>
      <c r="H18" s="102"/>
      <c r="I18" s="102"/>
      <c r="J18" s="103"/>
    </row>
    <row r="19" spans="1:10" ht="17.5" x14ac:dyDescent="0.35">
      <c r="A19" s="3"/>
      <c r="B19" s="1"/>
      <c r="C19" s="1"/>
      <c r="D19" s="1"/>
      <c r="E19" s="1"/>
      <c r="F19" s="1"/>
      <c r="G19" s="1"/>
      <c r="H19" s="1"/>
      <c r="I19" s="1"/>
      <c r="J19" s="1"/>
    </row>
    <row r="20" spans="1:10" ht="17.5" x14ac:dyDescent="0.35">
      <c r="A20" s="3"/>
      <c r="B20" s="1"/>
      <c r="C20" s="1"/>
      <c r="D20" s="1"/>
      <c r="E20" s="1"/>
      <c r="F20" s="1"/>
      <c r="G20" s="1"/>
      <c r="H20" s="1"/>
      <c r="I20" s="1"/>
      <c r="J20" s="1"/>
    </row>
    <row r="21" spans="1:10" ht="17.5" x14ac:dyDescent="0.35">
      <c r="A21" s="3"/>
      <c r="B21" s="1"/>
      <c r="C21" s="1"/>
      <c r="D21" s="1"/>
      <c r="E21" s="1"/>
      <c r="F21" s="1"/>
      <c r="G21" s="1"/>
      <c r="H21" s="1"/>
      <c r="I21" s="1"/>
      <c r="J21" s="1"/>
    </row>
    <row r="22" spans="1:10" ht="17.5" x14ac:dyDescent="0.35">
      <c r="A22" s="3"/>
      <c r="B22" s="1"/>
      <c r="C22" s="1"/>
      <c r="D22" s="1"/>
      <c r="E22" s="1"/>
      <c r="F22" s="1"/>
      <c r="G22" s="1"/>
      <c r="H22" s="1"/>
      <c r="I22" s="1"/>
      <c r="J22" s="1"/>
    </row>
    <row r="23" spans="1:10" ht="17.5" x14ac:dyDescent="0.35">
      <c r="A23" s="3"/>
      <c r="B23" s="1"/>
      <c r="C23" s="1"/>
      <c r="D23" s="1"/>
      <c r="E23" s="1"/>
      <c r="F23" s="1"/>
      <c r="G23" s="1"/>
      <c r="H23" s="1"/>
      <c r="I23" s="1"/>
      <c r="J23" s="1"/>
    </row>
    <row r="24" spans="1:10" ht="17.5" x14ac:dyDescent="0.35">
      <c r="A24" s="3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3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3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3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3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3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3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3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3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3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3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3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3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3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3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3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3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3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3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3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3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3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3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3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3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3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3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3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3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3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3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3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3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3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3"/>
      <c r="B58" s="1"/>
      <c r="C58" s="1"/>
      <c r="D58" s="1"/>
      <c r="E58" s="1"/>
      <c r="F58" s="1"/>
      <c r="G58" s="1"/>
      <c r="H58" s="1"/>
      <c r="I58" s="1"/>
      <c r="J58" s="1"/>
    </row>
    <row r="59" spans="1:10" ht="18" x14ac:dyDescent="0.4">
      <c r="A59" s="4"/>
      <c r="B59" s="1"/>
      <c r="C59" s="1"/>
      <c r="D59" s="1"/>
      <c r="E59" s="1"/>
      <c r="F59" s="1"/>
      <c r="G59" s="1"/>
      <c r="H59" s="1"/>
      <c r="I59" s="1"/>
      <c r="J59" s="1"/>
    </row>
  </sheetData>
  <mergeCells count="6">
    <mergeCell ref="A17:J17"/>
    <mergeCell ref="A18:J18"/>
    <mergeCell ref="A1:J1"/>
    <mergeCell ref="A2:J2"/>
    <mergeCell ref="A15:J15"/>
    <mergeCell ref="B16:J16"/>
  </mergeCells>
  <pageMargins left="0.7" right="0.7" top="0.75" bottom="0.75" header="0.3" footer="0.3"/>
  <ignoredErrors>
    <ignoredError sqref="F14 H14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9"/>
  <sheetViews>
    <sheetView workbookViewId="0">
      <selection activeCell="A8" sqref="A8"/>
    </sheetView>
  </sheetViews>
  <sheetFormatPr defaultRowHeight="14.5" x14ac:dyDescent="0.35"/>
  <cols>
    <col min="1" max="1" width="11.26953125" customWidth="1"/>
    <col min="2" max="2" width="15.1796875" customWidth="1"/>
    <col min="3" max="3" width="12.54296875" customWidth="1"/>
    <col min="4" max="5" width="11.54296875" customWidth="1"/>
    <col min="6" max="6" width="13.81640625" customWidth="1"/>
    <col min="7" max="7" width="11.54296875" customWidth="1"/>
    <col min="8" max="8" width="14" customWidth="1"/>
    <col min="9" max="9" width="13.453125" customWidth="1"/>
    <col min="10" max="10" width="15.26953125" customWidth="1"/>
  </cols>
  <sheetData>
    <row r="1" spans="1:10" ht="23.5" thickBot="1" x14ac:dyDescent="0.55000000000000004">
      <c r="A1" s="89" t="s">
        <v>0</v>
      </c>
      <c r="B1" s="90"/>
      <c r="C1" s="90"/>
      <c r="D1" s="90"/>
      <c r="E1" s="90"/>
      <c r="F1" s="90"/>
      <c r="G1" s="90"/>
      <c r="H1" s="90"/>
      <c r="I1" s="90"/>
      <c r="J1" s="91"/>
    </row>
    <row r="2" spans="1:10" ht="18" thickBot="1" x14ac:dyDescent="0.4">
      <c r="A2" s="92" t="s">
        <v>92</v>
      </c>
      <c r="B2" s="93"/>
      <c r="C2" s="93"/>
      <c r="D2" s="93"/>
      <c r="E2" s="93"/>
      <c r="F2" s="93"/>
      <c r="G2" s="93"/>
      <c r="H2" s="93"/>
      <c r="I2" s="93"/>
      <c r="J2" s="94"/>
    </row>
    <row r="3" spans="1:10" ht="17.5" x14ac:dyDescent="0.35">
      <c r="A3" s="42"/>
      <c r="B3" s="43" t="s">
        <v>22</v>
      </c>
      <c r="C3" s="44" t="s">
        <v>1</v>
      </c>
      <c r="D3" s="43"/>
      <c r="E3" s="44"/>
      <c r="F3" s="43" t="s">
        <v>28</v>
      </c>
      <c r="G3" s="44"/>
      <c r="H3" s="43" t="s">
        <v>28</v>
      </c>
      <c r="I3" s="44" t="s">
        <v>21</v>
      </c>
      <c r="J3" s="45" t="s">
        <v>26</v>
      </c>
    </row>
    <row r="4" spans="1:10" ht="17.5" x14ac:dyDescent="0.35">
      <c r="A4" s="46"/>
      <c r="B4" s="47" t="s">
        <v>23</v>
      </c>
      <c r="C4" s="48" t="s">
        <v>24</v>
      </c>
      <c r="D4" s="47" t="s">
        <v>2</v>
      </c>
      <c r="E4" s="48" t="s">
        <v>2</v>
      </c>
      <c r="F4" s="47" t="s">
        <v>18</v>
      </c>
      <c r="G4" s="48" t="s">
        <v>2</v>
      </c>
      <c r="H4" s="47" t="s">
        <v>18</v>
      </c>
      <c r="I4" s="48" t="s">
        <v>4</v>
      </c>
      <c r="J4" s="49" t="s">
        <v>3</v>
      </c>
    </row>
    <row r="5" spans="1:10" ht="17.5" x14ac:dyDescent="0.35">
      <c r="A5" s="46"/>
      <c r="B5" s="47" t="s">
        <v>20</v>
      </c>
      <c r="C5" s="48" t="s">
        <v>2</v>
      </c>
      <c r="D5" s="47" t="s">
        <v>4</v>
      </c>
      <c r="E5" s="48" t="s">
        <v>4</v>
      </c>
      <c r="F5" s="47" t="s">
        <v>4</v>
      </c>
      <c r="G5" s="48" t="s">
        <v>4</v>
      </c>
      <c r="H5" s="47" t="s">
        <v>4</v>
      </c>
      <c r="I5" s="48" t="s">
        <v>25</v>
      </c>
      <c r="J5" s="49" t="s">
        <v>27</v>
      </c>
    </row>
    <row r="6" spans="1:10" ht="17.5" x14ac:dyDescent="0.35">
      <c r="A6" s="46"/>
      <c r="B6" s="47" t="s">
        <v>4</v>
      </c>
      <c r="C6" s="48" t="s">
        <v>4</v>
      </c>
      <c r="D6" s="47" t="s">
        <v>5</v>
      </c>
      <c r="E6" s="48" t="s">
        <v>6</v>
      </c>
      <c r="F6" s="47" t="s">
        <v>7</v>
      </c>
      <c r="G6" s="48" t="s">
        <v>8</v>
      </c>
      <c r="H6" s="47" t="s">
        <v>84</v>
      </c>
      <c r="I6" s="48" t="s">
        <v>9</v>
      </c>
      <c r="J6" s="49" t="s">
        <v>4</v>
      </c>
    </row>
    <row r="7" spans="1:10" ht="19" thickBot="1" x14ac:dyDescent="0.5">
      <c r="A7" s="51" t="s">
        <v>17</v>
      </c>
      <c r="B7" s="52" t="s">
        <v>10</v>
      </c>
      <c r="C7" s="53" t="s">
        <v>11</v>
      </c>
      <c r="D7" s="52" t="s">
        <v>12</v>
      </c>
      <c r="E7" s="53" t="s">
        <v>13</v>
      </c>
      <c r="F7" s="52" t="s">
        <v>14</v>
      </c>
      <c r="G7" s="53" t="s">
        <v>15</v>
      </c>
      <c r="H7" s="52" t="s">
        <v>14</v>
      </c>
      <c r="I7" s="53" t="s">
        <v>16</v>
      </c>
      <c r="J7" s="60" t="s">
        <v>19</v>
      </c>
    </row>
    <row r="8" spans="1:10" ht="17.5" x14ac:dyDescent="0.35">
      <c r="A8" s="9" t="s">
        <v>30</v>
      </c>
      <c r="B8" s="13">
        <v>263</v>
      </c>
      <c r="C8" s="13">
        <v>2584</v>
      </c>
      <c r="D8" s="13">
        <v>23</v>
      </c>
      <c r="E8" s="13">
        <v>8</v>
      </c>
      <c r="F8" s="14">
        <v>3.0000000000000001E-3</v>
      </c>
      <c r="G8" s="13">
        <v>2549</v>
      </c>
      <c r="H8" s="14">
        <v>0.98599999999999999</v>
      </c>
      <c r="I8" s="15">
        <v>4</v>
      </c>
      <c r="J8" s="40">
        <f>C8*B8</f>
        <v>679592</v>
      </c>
    </row>
    <row r="9" spans="1:10" ht="17.5" x14ac:dyDescent="0.35">
      <c r="A9" s="5" t="s">
        <v>38</v>
      </c>
      <c r="B9" s="13">
        <v>123</v>
      </c>
      <c r="C9" s="13">
        <v>51566</v>
      </c>
      <c r="D9" s="13">
        <v>7521</v>
      </c>
      <c r="E9" s="13">
        <v>3253</v>
      </c>
      <c r="F9" s="14">
        <v>6.3E-2</v>
      </c>
      <c r="G9" s="13">
        <v>40747</v>
      </c>
      <c r="H9" s="14">
        <v>0.79</v>
      </c>
      <c r="I9" s="15">
        <v>45</v>
      </c>
      <c r="J9" s="40">
        <f>C9*B9</f>
        <v>6342618</v>
      </c>
    </row>
    <row r="10" spans="1:10" ht="17.5" x14ac:dyDescent="0.35">
      <c r="A10" s="5" t="s">
        <v>39</v>
      </c>
      <c r="B10" s="13">
        <v>256</v>
      </c>
      <c r="C10" s="13">
        <v>3076</v>
      </c>
      <c r="D10" s="13">
        <v>31</v>
      </c>
      <c r="E10" s="13">
        <v>23</v>
      </c>
      <c r="F10" s="14">
        <v>7.0000000000000001E-3</v>
      </c>
      <c r="G10" s="13">
        <v>3020</v>
      </c>
      <c r="H10" s="14">
        <v>0.98199999999999998</v>
      </c>
      <c r="I10" s="15">
        <v>2</v>
      </c>
      <c r="J10" s="40">
        <f t="shared" ref="J10:J15" si="0">C10*B10</f>
        <v>787456</v>
      </c>
    </row>
    <row r="11" spans="1:10" ht="17.5" x14ac:dyDescent="0.35">
      <c r="A11" s="5" t="s">
        <v>46</v>
      </c>
      <c r="B11" s="13">
        <v>60</v>
      </c>
      <c r="C11" s="13">
        <v>5835</v>
      </c>
      <c r="D11" s="13">
        <v>803</v>
      </c>
      <c r="E11" s="13">
        <v>1052</v>
      </c>
      <c r="F11" s="14">
        <v>0.18</v>
      </c>
      <c r="G11" s="13">
        <v>3980</v>
      </c>
      <c r="H11" s="14">
        <v>0.68200000000000005</v>
      </c>
      <c r="I11" s="15">
        <v>0</v>
      </c>
      <c r="J11" s="40">
        <f t="shared" si="0"/>
        <v>350100</v>
      </c>
    </row>
    <row r="12" spans="1:10" ht="17.5" x14ac:dyDescent="0.35">
      <c r="A12" s="5" t="s">
        <v>54</v>
      </c>
      <c r="B12" s="13">
        <v>117</v>
      </c>
      <c r="C12" s="13">
        <v>15757</v>
      </c>
      <c r="D12" s="13">
        <v>2582</v>
      </c>
      <c r="E12" s="13">
        <v>1050</v>
      </c>
      <c r="F12" s="14">
        <v>6.7000000000000004E-2</v>
      </c>
      <c r="G12" s="13">
        <v>12125</v>
      </c>
      <c r="H12" s="14">
        <v>0.76900000000000002</v>
      </c>
      <c r="I12" s="15">
        <v>0</v>
      </c>
      <c r="J12" s="40">
        <f t="shared" si="0"/>
        <v>1843569</v>
      </c>
    </row>
    <row r="13" spans="1:10" ht="17.5" x14ac:dyDescent="0.35">
      <c r="A13" s="5" t="s">
        <v>56</v>
      </c>
      <c r="B13" s="13">
        <v>123</v>
      </c>
      <c r="C13" s="13">
        <v>19742</v>
      </c>
      <c r="D13" s="13">
        <v>2157</v>
      </c>
      <c r="E13" s="13">
        <v>1195</v>
      </c>
      <c r="F13" s="14">
        <v>6.0999999999999999E-2</v>
      </c>
      <c r="G13" s="13">
        <v>16384</v>
      </c>
      <c r="H13" s="14">
        <v>0.83</v>
      </c>
      <c r="I13" s="15">
        <v>6</v>
      </c>
      <c r="J13" s="40">
        <f t="shared" si="0"/>
        <v>2428266</v>
      </c>
    </row>
    <row r="14" spans="1:10" ht="17.5" x14ac:dyDescent="0.35">
      <c r="A14" s="5" t="s">
        <v>70</v>
      </c>
      <c r="B14" s="13">
        <v>70</v>
      </c>
      <c r="C14" s="13">
        <v>2861</v>
      </c>
      <c r="D14" s="13">
        <v>216</v>
      </c>
      <c r="E14" s="13">
        <v>534</v>
      </c>
      <c r="F14" s="14">
        <v>0.187</v>
      </c>
      <c r="G14" s="13">
        <v>2110</v>
      </c>
      <c r="H14" s="14">
        <v>0.73799999999999999</v>
      </c>
      <c r="I14" s="15">
        <v>1</v>
      </c>
      <c r="J14" s="40">
        <f t="shared" si="0"/>
        <v>200270</v>
      </c>
    </row>
    <row r="15" spans="1:10" ht="18" thickBot="1" x14ac:dyDescent="0.4">
      <c r="A15" s="6" t="s">
        <v>72</v>
      </c>
      <c r="B15" s="13">
        <v>37</v>
      </c>
      <c r="C15" s="13">
        <v>11754</v>
      </c>
      <c r="D15" s="13">
        <v>4391</v>
      </c>
      <c r="E15" s="13">
        <v>2776</v>
      </c>
      <c r="F15" s="14">
        <v>0.23599999999999999</v>
      </c>
      <c r="G15" s="13">
        <v>4587</v>
      </c>
      <c r="H15" s="14">
        <v>0.39</v>
      </c>
      <c r="I15" s="15">
        <v>0</v>
      </c>
      <c r="J15" s="40">
        <f t="shared" si="0"/>
        <v>434898</v>
      </c>
    </row>
    <row r="16" spans="1:10" ht="36.75" customHeight="1" thickBot="1" x14ac:dyDescent="0.45">
      <c r="A16" s="23" t="s">
        <v>83</v>
      </c>
      <c r="B16" s="29">
        <f>J16/C16</f>
        <v>115.45631985862602</v>
      </c>
      <c r="C16" s="25">
        <f>SUM(C8:C15)</f>
        <v>113175</v>
      </c>
      <c r="D16" s="26">
        <f>SUM(D8:D15)</f>
        <v>17724</v>
      </c>
      <c r="E16" s="30">
        <f>SUM(E8:E15)</f>
        <v>9891</v>
      </c>
      <c r="F16" s="31">
        <f>E16/C16</f>
        <v>8.7395626242544738E-2</v>
      </c>
      <c r="G16" s="25">
        <f>SUM(G8:G15)</f>
        <v>85502</v>
      </c>
      <c r="H16" s="31">
        <f>G16/C16</f>
        <v>0.75548486856637953</v>
      </c>
      <c r="I16" s="25">
        <f>SUM(I8:I15)</f>
        <v>58</v>
      </c>
      <c r="J16" s="28">
        <f>SUM(J8:J15)</f>
        <v>13066769</v>
      </c>
    </row>
    <row r="17" spans="1:10" ht="18" customHeight="1" x14ac:dyDescent="0.35">
      <c r="A17" s="108" t="s">
        <v>86</v>
      </c>
      <c r="B17" s="109"/>
      <c r="C17" s="109"/>
      <c r="D17" s="109"/>
      <c r="E17" s="109"/>
      <c r="F17" s="109"/>
      <c r="G17" s="109"/>
      <c r="H17" s="109"/>
      <c r="I17" s="109"/>
      <c r="J17" s="110"/>
    </row>
    <row r="18" spans="1:10" ht="17.5" x14ac:dyDescent="0.35">
      <c r="A18" s="37"/>
      <c r="B18" s="84" t="s">
        <v>87</v>
      </c>
      <c r="C18" s="84"/>
      <c r="D18" s="84"/>
      <c r="E18" s="84"/>
      <c r="F18" s="84"/>
      <c r="G18" s="84"/>
      <c r="H18" s="84"/>
      <c r="I18" s="84"/>
      <c r="J18" s="85"/>
    </row>
    <row r="19" spans="1:10" ht="15.5" x14ac:dyDescent="0.35">
      <c r="A19" s="98" t="s">
        <v>88</v>
      </c>
      <c r="B19" s="99"/>
      <c r="C19" s="99"/>
      <c r="D19" s="99"/>
      <c r="E19" s="99"/>
      <c r="F19" s="99"/>
      <c r="G19" s="99"/>
      <c r="H19" s="99"/>
      <c r="I19" s="99"/>
      <c r="J19" s="100"/>
    </row>
    <row r="20" spans="1:10" ht="16" thickBot="1" x14ac:dyDescent="0.4">
      <c r="A20" s="101" t="s">
        <v>97</v>
      </c>
      <c r="B20" s="102"/>
      <c r="C20" s="102"/>
      <c r="D20" s="102"/>
      <c r="E20" s="102"/>
      <c r="F20" s="102"/>
      <c r="G20" s="102"/>
      <c r="H20" s="102"/>
      <c r="I20" s="102"/>
      <c r="J20" s="103"/>
    </row>
    <row r="21" spans="1:10" ht="17.5" x14ac:dyDescent="0.35">
      <c r="A21" s="3"/>
      <c r="B21" s="1"/>
      <c r="C21" s="1"/>
      <c r="D21" s="1"/>
      <c r="E21" s="1"/>
      <c r="F21" s="1"/>
      <c r="G21" s="1"/>
      <c r="H21" s="1"/>
      <c r="I21" s="1"/>
      <c r="J21" s="1"/>
    </row>
    <row r="22" spans="1:10" ht="17.5" x14ac:dyDescent="0.35">
      <c r="A22" s="3"/>
      <c r="B22" s="1"/>
      <c r="C22" s="1"/>
      <c r="D22" s="1"/>
      <c r="E22" s="1"/>
      <c r="F22" s="1"/>
      <c r="G22" s="1"/>
      <c r="H22" s="1"/>
      <c r="I22" s="1"/>
      <c r="J22" s="1"/>
    </row>
    <row r="23" spans="1:10" ht="17.5" x14ac:dyDescent="0.35">
      <c r="A23" s="3"/>
      <c r="B23" s="1"/>
      <c r="C23" s="1"/>
      <c r="D23" s="1"/>
      <c r="E23" s="1"/>
      <c r="F23" s="1"/>
      <c r="G23" s="1"/>
      <c r="H23" s="1"/>
      <c r="I23" s="1"/>
      <c r="J23" s="1"/>
    </row>
    <row r="24" spans="1:10" ht="17.5" x14ac:dyDescent="0.35">
      <c r="A24" s="3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3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3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3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3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3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3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3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3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3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3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3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3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3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3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3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3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3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3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3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3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3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3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3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3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3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3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3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3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3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3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3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3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3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3"/>
      <c r="B58" s="1"/>
      <c r="C58" s="1"/>
      <c r="D58" s="1"/>
      <c r="E58" s="1"/>
      <c r="F58" s="1"/>
      <c r="G58" s="1"/>
      <c r="H58" s="1"/>
      <c r="I58" s="1"/>
      <c r="J58" s="1"/>
    </row>
    <row r="59" spans="1:10" ht="18" x14ac:dyDescent="0.4">
      <c r="A59" s="4"/>
      <c r="B59" s="1"/>
      <c r="C59" s="1"/>
      <c r="D59" s="1"/>
      <c r="E59" s="1"/>
      <c r="F59" s="1"/>
      <c r="G59" s="1"/>
      <c r="H59" s="1"/>
      <c r="I59" s="1"/>
      <c r="J59" s="1"/>
    </row>
  </sheetData>
  <mergeCells count="6">
    <mergeCell ref="A19:J19"/>
    <mergeCell ref="A20:J20"/>
    <mergeCell ref="A1:J1"/>
    <mergeCell ref="A2:J2"/>
    <mergeCell ref="A17:J17"/>
    <mergeCell ref="B18:J18"/>
  </mergeCells>
  <pageMargins left="0.7" right="0.7" top="0.75" bottom="0.75" header="0.3" footer="0.3"/>
  <ignoredErrors>
    <ignoredError sqref="F16 H16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9"/>
  <sheetViews>
    <sheetView workbookViewId="0">
      <selection activeCell="A8" sqref="A8"/>
    </sheetView>
  </sheetViews>
  <sheetFormatPr defaultRowHeight="14.5" x14ac:dyDescent="0.35"/>
  <cols>
    <col min="1" max="1" width="11.453125" customWidth="1"/>
    <col min="2" max="2" width="15.1796875" customWidth="1"/>
    <col min="3" max="3" width="12.54296875" customWidth="1"/>
    <col min="4" max="5" width="11.54296875" customWidth="1"/>
    <col min="6" max="6" width="13.7265625" customWidth="1"/>
    <col min="7" max="7" width="11.54296875" customWidth="1"/>
    <col min="8" max="8" width="13.7265625" customWidth="1"/>
    <col min="9" max="9" width="13.453125" customWidth="1"/>
    <col min="10" max="10" width="15" customWidth="1"/>
  </cols>
  <sheetData>
    <row r="1" spans="1:10" ht="23.5" thickBot="1" x14ac:dyDescent="0.55000000000000004">
      <c r="A1" s="89" t="s">
        <v>0</v>
      </c>
      <c r="B1" s="90"/>
      <c r="C1" s="90"/>
      <c r="D1" s="90"/>
      <c r="E1" s="90"/>
      <c r="F1" s="90"/>
      <c r="G1" s="90"/>
      <c r="H1" s="90"/>
      <c r="I1" s="90"/>
      <c r="J1" s="91"/>
    </row>
    <row r="2" spans="1:10" ht="18" thickBot="1" x14ac:dyDescent="0.4">
      <c r="A2" s="92" t="s">
        <v>93</v>
      </c>
      <c r="B2" s="93"/>
      <c r="C2" s="93"/>
      <c r="D2" s="93"/>
      <c r="E2" s="93"/>
      <c r="F2" s="93"/>
      <c r="G2" s="93"/>
      <c r="H2" s="93"/>
      <c r="I2" s="93"/>
      <c r="J2" s="94"/>
    </row>
    <row r="3" spans="1:10" ht="17.5" x14ac:dyDescent="0.35">
      <c r="A3" s="42"/>
      <c r="B3" s="43" t="s">
        <v>22</v>
      </c>
      <c r="C3" s="44" t="s">
        <v>1</v>
      </c>
      <c r="D3" s="43"/>
      <c r="E3" s="44"/>
      <c r="F3" s="43" t="s">
        <v>28</v>
      </c>
      <c r="G3" s="44"/>
      <c r="H3" s="43" t="s">
        <v>28</v>
      </c>
      <c r="I3" s="44" t="s">
        <v>21</v>
      </c>
      <c r="J3" s="45" t="s">
        <v>26</v>
      </c>
    </row>
    <row r="4" spans="1:10" ht="17.5" x14ac:dyDescent="0.35">
      <c r="A4" s="46"/>
      <c r="B4" s="47" t="s">
        <v>23</v>
      </c>
      <c r="C4" s="48" t="s">
        <v>24</v>
      </c>
      <c r="D4" s="47" t="s">
        <v>2</v>
      </c>
      <c r="E4" s="48" t="s">
        <v>2</v>
      </c>
      <c r="F4" s="47" t="s">
        <v>18</v>
      </c>
      <c r="G4" s="48" t="s">
        <v>2</v>
      </c>
      <c r="H4" s="47" t="s">
        <v>18</v>
      </c>
      <c r="I4" s="48" t="s">
        <v>4</v>
      </c>
      <c r="J4" s="49" t="s">
        <v>3</v>
      </c>
    </row>
    <row r="5" spans="1:10" ht="17.5" x14ac:dyDescent="0.35">
      <c r="A5" s="46"/>
      <c r="B5" s="47" t="s">
        <v>20</v>
      </c>
      <c r="C5" s="48" t="s">
        <v>2</v>
      </c>
      <c r="D5" s="47" t="s">
        <v>4</v>
      </c>
      <c r="E5" s="48" t="s">
        <v>4</v>
      </c>
      <c r="F5" s="47" t="s">
        <v>4</v>
      </c>
      <c r="G5" s="48" t="s">
        <v>4</v>
      </c>
      <c r="H5" s="47" t="s">
        <v>4</v>
      </c>
      <c r="I5" s="48" t="s">
        <v>25</v>
      </c>
      <c r="J5" s="49" t="s">
        <v>27</v>
      </c>
    </row>
    <row r="6" spans="1:10" ht="17.5" x14ac:dyDescent="0.35">
      <c r="A6" s="46"/>
      <c r="B6" s="47" t="s">
        <v>4</v>
      </c>
      <c r="C6" s="48" t="s">
        <v>4</v>
      </c>
      <c r="D6" s="47" t="s">
        <v>5</v>
      </c>
      <c r="E6" s="48" t="s">
        <v>6</v>
      </c>
      <c r="F6" s="47" t="s">
        <v>7</v>
      </c>
      <c r="G6" s="48" t="s">
        <v>8</v>
      </c>
      <c r="H6" s="47" t="s">
        <v>84</v>
      </c>
      <c r="I6" s="48" t="s">
        <v>9</v>
      </c>
      <c r="J6" s="49" t="s">
        <v>4</v>
      </c>
    </row>
    <row r="7" spans="1:10" ht="19" thickBot="1" x14ac:dyDescent="0.5">
      <c r="A7" s="51" t="s">
        <v>17</v>
      </c>
      <c r="B7" s="52" t="s">
        <v>10</v>
      </c>
      <c r="C7" s="53" t="s">
        <v>11</v>
      </c>
      <c r="D7" s="52" t="s">
        <v>12</v>
      </c>
      <c r="E7" s="53" t="s">
        <v>13</v>
      </c>
      <c r="F7" s="52" t="s">
        <v>14</v>
      </c>
      <c r="G7" s="53" t="s">
        <v>15</v>
      </c>
      <c r="H7" s="52" t="s">
        <v>14</v>
      </c>
      <c r="I7" s="53" t="s">
        <v>16</v>
      </c>
      <c r="J7" s="60" t="s">
        <v>19</v>
      </c>
    </row>
    <row r="8" spans="1:10" ht="17.5" x14ac:dyDescent="0.35">
      <c r="A8" s="9" t="s">
        <v>31</v>
      </c>
      <c r="B8" s="13">
        <v>69</v>
      </c>
      <c r="C8" s="13">
        <v>3652</v>
      </c>
      <c r="D8" s="13">
        <v>147</v>
      </c>
      <c r="E8" s="13">
        <v>528</v>
      </c>
      <c r="F8" s="14">
        <v>0.14499999999999999</v>
      </c>
      <c r="G8" s="13">
        <v>2975</v>
      </c>
      <c r="H8" s="14">
        <v>0.81499999999999995</v>
      </c>
      <c r="I8" s="15">
        <v>2</v>
      </c>
      <c r="J8" s="16">
        <f>C8*B8</f>
        <v>251988</v>
      </c>
    </row>
    <row r="9" spans="1:10" ht="17.5" x14ac:dyDescent="0.35">
      <c r="A9" s="5" t="s">
        <v>34</v>
      </c>
      <c r="B9" s="13">
        <v>35</v>
      </c>
      <c r="C9" s="13">
        <v>445</v>
      </c>
      <c r="D9" s="13">
        <v>437</v>
      </c>
      <c r="E9" s="13">
        <v>3</v>
      </c>
      <c r="F9" s="14">
        <v>7.0000000000000001E-3</v>
      </c>
      <c r="G9" s="13">
        <v>5</v>
      </c>
      <c r="H9" s="14">
        <v>1.0999999999999999E-2</v>
      </c>
      <c r="I9" s="15">
        <v>0</v>
      </c>
      <c r="J9" s="16">
        <f t="shared" ref="J9:J18" si="0">C9*B9</f>
        <v>15575</v>
      </c>
    </row>
    <row r="10" spans="1:10" ht="17.5" x14ac:dyDescent="0.35">
      <c r="A10" s="5" t="s">
        <v>47</v>
      </c>
      <c r="B10" s="13">
        <v>99</v>
      </c>
      <c r="C10" s="13">
        <v>16654</v>
      </c>
      <c r="D10" s="13">
        <v>2082</v>
      </c>
      <c r="E10" s="13">
        <v>1426</v>
      </c>
      <c r="F10" s="14">
        <v>8.5999999999999993E-2</v>
      </c>
      <c r="G10" s="13">
        <v>13146</v>
      </c>
      <c r="H10" s="14">
        <v>0.78900000000000003</v>
      </c>
      <c r="I10" s="15">
        <v>0</v>
      </c>
      <c r="J10" s="16">
        <f t="shared" si="0"/>
        <v>1648746</v>
      </c>
    </row>
    <row r="11" spans="1:10" ht="17.5" x14ac:dyDescent="0.35">
      <c r="A11" s="5" t="s">
        <v>55</v>
      </c>
      <c r="B11" s="13">
        <v>17</v>
      </c>
      <c r="C11" s="13">
        <v>147</v>
      </c>
      <c r="D11" s="13">
        <v>132</v>
      </c>
      <c r="E11" s="13">
        <v>10</v>
      </c>
      <c r="F11" s="14">
        <v>6.8000000000000005E-2</v>
      </c>
      <c r="G11" s="13">
        <v>5</v>
      </c>
      <c r="H11" s="14">
        <v>3.4000000000000002E-2</v>
      </c>
      <c r="I11" s="15">
        <v>0</v>
      </c>
      <c r="J11" s="16">
        <f t="shared" si="0"/>
        <v>2499</v>
      </c>
    </row>
    <row r="12" spans="1:10" ht="17.5" x14ac:dyDescent="0.35">
      <c r="A12" s="5" t="s">
        <v>57</v>
      </c>
      <c r="B12" s="13">
        <v>94</v>
      </c>
      <c r="C12" s="13">
        <v>1343</v>
      </c>
      <c r="D12" s="13">
        <v>255</v>
      </c>
      <c r="E12" s="13">
        <v>137</v>
      </c>
      <c r="F12" s="14">
        <v>0.10199999999999999</v>
      </c>
      <c r="G12" s="13">
        <v>951</v>
      </c>
      <c r="H12" s="14">
        <v>0.70799999999999996</v>
      </c>
      <c r="I12" s="15">
        <v>0</v>
      </c>
      <c r="J12" s="16">
        <f t="shared" si="0"/>
        <v>126242</v>
      </c>
    </row>
    <row r="13" spans="1:10" ht="17.5" x14ac:dyDescent="0.35">
      <c r="A13" s="5" t="s">
        <v>61</v>
      </c>
      <c r="B13" s="13">
        <v>42</v>
      </c>
      <c r="C13" s="13">
        <v>2580</v>
      </c>
      <c r="D13" s="13">
        <v>817</v>
      </c>
      <c r="E13" s="13">
        <v>489</v>
      </c>
      <c r="F13" s="14">
        <v>0.19</v>
      </c>
      <c r="G13" s="13">
        <v>1274</v>
      </c>
      <c r="H13" s="14">
        <v>0.49399999999999999</v>
      </c>
      <c r="I13" s="15">
        <v>0</v>
      </c>
      <c r="J13" s="16">
        <f t="shared" si="0"/>
        <v>108360</v>
      </c>
    </row>
    <row r="14" spans="1:10" ht="17.5" x14ac:dyDescent="0.35">
      <c r="A14" s="5" t="s">
        <v>65</v>
      </c>
      <c r="B14" s="13">
        <v>35</v>
      </c>
      <c r="C14" s="13">
        <v>2857</v>
      </c>
      <c r="D14" s="13">
        <v>800</v>
      </c>
      <c r="E14" s="13">
        <v>796</v>
      </c>
      <c r="F14" s="14">
        <v>0.27900000000000003</v>
      </c>
      <c r="G14" s="13">
        <v>1261</v>
      </c>
      <c r="H14" s="14">
        <v>0.441</v>
      </c>
      <c r="I14" s="15">
        <v>0</v>
      </c>
      <c r="J14" s="16">
        <f t="shared" si="0"/>
        <v>99995</v>
      </c>
    </row>
    <row r="15" spans="1:10" ht="17.5" x14ac:dyDescent="0.35">
      <c r="A15" s="5" t="s">
        <v>71</v>
      </c>
      <c r="B15" s="13">
        <v>87</v>
      </c>
      <c r="C15" s="13">
        <v>996</v>
      </c>
      <c r="D15" s="13">
        <v>137</v>
      </c>
      <c r="E15" s="13">
        <v>97</v>
      </c>
      <c r="F15" s="14">
        <v>9.7000000000000003E-2</v>
      </c>
      <c r="G15" s="13">
        <v>762</v>
      </c>
      <c r="H15" s="14">
        <v>0.76500000000000001</v>
      </c>
      <c r="I15" s="15">
        <v>0</v>
      </c>
      <c r="J15" s="16">
        <f t="shared" si="0"/>
        <v>86652</v>
      </c>
    </row>
    <row r="16" spans="1:10" ht="17.5" x14ac:dyDescent="0.35">
      <c r="A16" s="5" t="s">
        <v>73</v>
      </c>
      <c r="B16" s="13">
        <v>154</v>
      </c>
      <c r="C16" s="13">
        <v>58998</v>
      </c>
      <c r="D16" s="13">
        <v>5188</v>
      </c>
      <c r="E16" s="13">
        <v>3245</v>
      </c>
      <c r="F16" s="14">
        <v>5.5E-2</v>
      </c>
      <c r="G16" s="13">
        <v>50543</v>
      </c>
      <c r="H16" s="14">
        <v>0.85699999999999998</v>
      </c>
      <c r="I16" s="15">
        <v>22</v>
      </c>
      <c r="J16" s="16">
        <f t="shared" si="0"/>
        <v>9085692</v>
      </c>
    </row>
    <row r="17" spans="1:10" ht="17.5" x14ac:dyDescent="0.35">
      <c r="A17" s="7" t="s">
        <v>74</v>
      </c>
      <c r="B17" s="13">
        <v>27</v>
      </c>
      <c r="C17" s="13">
        <v>2483</v>
      </c>
      <c r="D17" s="13">
        <v>1239</v>
      </c>
      <c r="E17" s="13">
        <v>631</v>
      </c>
      <c r="F17" s="14">
        <v>0.254</v>
      </c>
      <c r="G17" s="13">
        <v>613</v>
      </c>
      <c r="H17" s="14">
        <v>0.247</v>
      </c>
      <c r="I17" s="15">
        <v>0</v>
      </c>
      <c r="J17" s="40">
        <f t="shared" si="0"/>
        <v>67041</v>
      </c>
    </row>
    <row r="18" spans="1:10" ht="18" thickBot="1" x14ac:dyDescent="0.4">
      <c r="A18" s="6" t="s">
        <v>81</v>
      </c>
      <c r="B18" s="13">
        <v>51</v>
      </c>
      <c r="C18" s="13">
        <v>745</v>
      </c>
      <c r="D18" s="13">
        <v>187</v>
      </c>
      <c r="E18" s="13">
        <v>161</v>
      </c>
      <c r="F18" s="14">
        <v>0.216</v>
      </c>
      <c r="G18" s="13">
        <v>397</v>
      </c>
      <c r="H18" s="14">
        <v>0.53300000000000003</v>
      </c>
      <c r="I18" s="15">
        <v>0</v>
      </c>
      <c r="J18" s="40">
        <f t="shared" si="0"/>
        <v>37995</v>
      </c>
    </row>
    <row r="19" spans="1:10" ht="36.75" customHeight="1" thickBot="1" x14ac:dyDescent="0.45">
      <c r="A19" s="23" t="s">
        <v>83</v>
      </c>
      <c r="B19" s="32">
        <f>J19/C19</f>
        <v>126.8513201320132</v>
      </c>
      <c r="C19" s="25">
        <f>SUM(C8:C18)</f>
        <v>90900</v>
      </c>
      <c r="D19" s="26">
        <f>SUM(D8:D18)</f>
        <v>11421</v>
      </c>
      <c r="E19" s="25">
        <f>SUM(E8:E18)</f>
        <v>7523</v>
      </c>
      <c r="F19" s="27">
        <f>E19/C19</f>
        <v>8.2761276127612762E-2</v>
      </c>
      <c r="G19" s="25">
        <f>SUM(G8:G18)</f>
        <v>71932</v>
      </c>
      <c r="H19" s="27">
        <f>G19/C19</f>
        <v>0.79133113311331138</v>
      </c>
      <c r="I19" s="25">
        <f>SUM(I8:I18)</f>
        <v>24</v>
      </c>
      <c r="J19" s="28">
        <f>SUM(J8:J18)</f>
        <v>11530785</v>
      </c>
    </row>
    <row r="20" spans="1:10" ht="18" customHeight="1" x14ac:dyDescent="0.35">
      <c r="A20" s="104" t="s">
        <v>86</v>
      </c>
      <c r="B20" s="105"/>
      <c r="C20" s="105"/>
      <c r="D20" s="105"/>
      <c r="E20" s="105"/>
      <c r="F20" s="105"/>
      <c r="G20" s="105"/>
      <c r="H20" s="105"/>
      <c r="I20" s="105"/>
      <c r="J20" s="106"/>
    </row>
    <row r="21" spans="1:10" ht="17.5" x14ac:dyDescent="0.35">
      <c r="A21" s="37"/>
      <c r="B21" s="84" t="s">
        <v>87</v>
      </c>
      <c r="C21" s="84"/>
      <c r="D21" s="84"/>
      <c r="E21" s="84"/>
      <c r="F21" s="84"/>
      <c r="G21" s="84"/>
      <c r="H21" s="84"/>
      <c r="I21" s="84"/>
      <c r="J21" s="85"/>
    </row>
    <row r="22" spans="1:10" ht="15.5" x14ac:dyDescent="0.35">
      <c r="A22" s="98" t="s">
        <v>88</v>
      </c>
      <c r="B22" s="99"/>
      <c r="C22" s="99"/>
      <c r="D22" s="99"/>
      <c r="E22" s="99"/>
      <c r="F22" s="99"/>
      <c r="G22" s="99"/>
      <c r="H22" s="99"/>
      <c r="I22" s="99"/>
      <c r="J22" s="100"/>
    </row>
    <row r="23" spans="1:10" ht="16" thickBot="1" x14ac:dyDescent="0.4">
      <c r="A23" s="101" t="s">
        <v>97</v>
      </c>
      <c r="B23" s="102"/>
      <c r="C23" s="102"/>
      <c r="D23" s="102"/>
      <c r="E23" s="102"/>
      <c r="F23" s="102"/>
      <c r="G23" s="102"/>
      <c r="H23" s="102"/>
      <c r="I23" s="102"/>
      <c r="J23" s="103"/>
    </row>
    <row r="24" spans="1:10" ht="17.5" x14ac:dyDescent="0.35">
      <c r="A24" s="3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3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3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3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3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3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3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3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3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3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3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3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3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3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3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3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3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3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3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3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3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3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3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3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3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3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3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3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3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3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3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3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3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3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3"/>
      <c r="B58" s="1"/>
      <c r="C58" s="1"/>
      <c r="D58" s="1"/>
      <c r="E58" s="1"/>
      <c r="F58" s="1"/>
      <c r="G58" s="1"/>
      <c r="H58" s="1"/>
      <c r="I58" s="1"/>
      <c r="J58" s="1"/>
    </row>
    <row r="59" spans="1:10" ht="18" x14ac:dyDescent="0.4">
      <c r="A59" s="4"/>
      <c r="B59" s="1"/>
      <c r="C59" s="1"/>
      <c r="D59" s="1"/>
      <c r="E59" s="1"/>
      <c r="F59" s="1"/>
      <c r="G59" s="1"/>
      <c r="H59" s="1"/>
      <c r="I59" s="1"/>
      <c r="J59" s="1"/>
    </row>
  </sheetData>
  <mergeCells count="6">
    <mergeCell ref="A22:J22"/>
    <mergeCell ref="A23:J23"/>
    <mergeCell ref="A1:J1"/>
    <mergeCell ref="A2:J2"/>
    <mergeCell ref="A20:J20"/>
    <mergeCell ref="B21:J21"/>
  </mergeCells>
  <pageMargins left="0.7" right="0.7" top="0.75" bottom="0.75" header="0.3" footer="0.3"/>
  <ignoredErrors>
    <ignoredError sqref="F19 H19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9"/>
  <sheetViews>
    <sheetView workbookViewId="0">
      <selection activeCell="A8" sqref="A8"/>
    </sheetView>
  </sheetViews>
  <sheetFormatPr defaultRowHeight="14.5" x14ac:dyDescent="0.35"/>
  <cols>
    <col min="1" max="1" width="11.26953125" customWidth="1"/>
    <col min="2" max="2" width="15.1796875" customWidth="1"/>
    <col min="3" max="3" width="12.54296875" customWidth="1"/>
    <col min="4" max="5" width="11.54296875" customWidth="1"/>
    <col min="6" max="6" width="14.1796875" customWidth="1"/>
    <col min="7" max="7" width="11.54296875" customWidth="1"/>
    <col min="8" max="8" width="14.1796875" customWidth="1"/>
    <col min="9" max="9" width="13.453125" customWidth="1"/>
    <col min="10" max="10" width="13.81640625" customWidth="1"/>
  </cols>
  <sheetData>
    <row r="1" spans="1:10" ht="23.5" thickBot="1" x14ac:dyDescent="0.55000000000000004">
      <c r="A1" s="89" t="s">
        <v>0</v>
      </c>
      <c r="B1" s="90"/>
      <c r="C1" s="90"/>
      <c r="D1" s="90"/>
      <c r="E1" s="90"/>
      <c r="F1" s="90"/>
      <c r="G1" s="90"/>
      <c r="H1" s="90"/>
      <c r="I1" s="90"/>
      <c r="J1" s="91"/>
    </row>
    <row r="2" spans="1:10" ht="18" thickBot="1" x14ac:dyDescent="0.4">
      <c r="A2" s="92" t="s">
        <v>94</v>
      </c>
      <c r="B2" s="93"/>
      <c r="C2" s="93"/>
      <c r="D2" s="93"/>
      <c r="E2" s="93"/>
      <c r="F2" s="93"/>
      <c r="G2" s="93"/>
      <c r="H2" s="93"/>
      <c r="I2" s="93"/>
      <c r="J2" s="94"/>
    </row>
    <row r="3" spans="1:10" ht="17.5" x14ac:dyDescent="0.35">
      <c r="A3" s="42"/>
      <c r="B3" s="43" t="s">
        <v>22</v>
      </c>
      <c r="C3" s="44" t="s">
        <v>1</v>
      </c>
      <c r="D3" s="43"/>
      <c r="E3" s="44"/>
      <c r="F3" s="43" t="s">
        <v>28</v>
      </c>
      <c r="G3" s="44"/>
      <c r="H3" s="43" t="s">
        <v>28</v>
      </c>
      <c r="I3" s="44" t="s">
        <v>21</v>
      </c>
      <c r="J3" s="45" t="s">
        <v>26</v>
      </c>
    </row>
    <row r="4" spans="1:10" ht="17.5" x14ac:dyDescent="0.35">
      <c r="A4" s="46"/>
      <c r="B4" s="47" t="s">
        <v>23</v>
      </c>
      <c r="C4" s="48" t="s">
        <v>24</v>
      </c>
      <c r="D4" s="47" t="s">
        <v>2</v>
      </c>
      <c r="E4" s="48" t="s">
        <v>2</v>
      </c>
      <c r="F4" s="47" t="s">
        <v>18</v>
      </c>
      <c r="G4" s="48" t="s">
        <v>2</v>
      </c>
      <c r="H4" s="47" t="s">
        <v>18</v>
      </c>
      <c r="I4" s="48" t="s">
        <v>4</v>
      </c>
      <c r="J4" s="49" t="s">
        <v>3</v>
      </c>
    </row>
    <row r="5" spans="1:10" ht="17.5" x14ac:dyDescent="0.35">
      <c r="A5" s="46"/>
      <c r="B5" s="47" t="s">
        <v>20</v>
      </c>
      <c r="C5" s="48" t="s">
        <v>2</v>
      </c>
      <c r="D5" s="47" t="s">
        <v>4</v>
      </c>
      <c r="E5" s="48" t="s">
        <v>4</v>
      </c>
      <c r="F5" s="47" t="s">
        <v>4</v>
      </c>
      <c r="G5" s="48" t="s">
        <v>4</v>
      </c>
      <c r="H5" s="47" t="s">
        <v>4</v>
      </c>
      <c r="I5" s="48" t="s">
        <v>25</v>
      </c>
      <c r="J5" s="49" t="s">
        <v>27</v>
      </c>
    </row>
    <row r="6" spans="1:10" ht="17.5" x14ac:dyDescent="0.35">
      <c r="A6" s="46"/>
      <c r="B6" s="47" t="s">
        <v>4</v>
      </c>
      <c r="C6" s="48" t="s">
        <v>4</v>
      </c>
      <c r="D6" s="47" t="s">
        <v>5</v>
      </c>
      <c r="E6" s="48" t="s">
        <v>6</v>
      </c>
      <c r="F6" s="47" t="s">
        <v>7</v>
      </c>
      <c r="G6" s="48" t="s">
        <v>8</v>
      </c>
      <c r="H6" s="47" t="s">
        <v>84</v>
      </c>
      <c r="I6" s="48" t="s">
        <v>9</v>
      </c>
      <c r="J6" s="49" t="s">
        <v>4</v>
      </c>
    </row>
    <row r="7" spans="1:10" ht="19" thickBot="1" x14ac:dyDescent="0.5">
      <c r="A7" s="51" t="s">
        <v>17</v>
      </c>
      <c r="B7" s="52" t="s">
        <v>10</v>
      </c>
      <c r="C7" s="53" t="s">
        <v>11</v>
      </c>
      <c r="D7" s="52" t="s">
        <v>12</v>
      </c>
      <c r="E7" s="53" t="s">
        <v>13</v>
      </c>
      <c r="F7" s="52" t="s">
        <v>14</v>
      </c>
      <c r="G7" s="53" t="s">
        <v>15</v>
      </c>
      <c r="H7" s="52" t="s">
        <v>14</v>
      </c>
      <c r="I7" s="53" t="s">
        <v>16</v>
      </c>
      <c r="J7" s="60" t="s">
        <v>19</v>
      </c>
    </row>
    <row r="8" spans="1:10" ht="17.5" x14ac:dyDescent="0.35">
      <c r="A8" s="10" t="s">
        <v>41</v>
      </c>
      <c r="B8" s="13">
        <v>51</v>
      </c>
      <c r="C8" s="13">
        <v>3123</v>
      </c>
      <c r="D8" s="13">
        <v>11</v>
      </c>
      <c r="E8" s="13">
        <v>927</v>
      </c>
      <c r="F8" s="14">
        <v>0.29699999999999999</v>
      </c>
      <c r="G8" s="13">
        <v>2179</v>
      </c>
      <c r="H8" s="14">
        <v>0.69799999999999995</v>
      </c>
      <c r="I8" s="15">
        <v>6</v>
      </c>
      <c r="J8" s="40">
        <f>C8*B8</f>
        <v>159273</v>
      </c>
    </row>
    <row r="9" spans="1:10" ht="17.5" x14ac:dyDescent="0.35">
      <c r="A9" s="5" t="s">
        <v>43</v>
      </c>
      <c r="B9" s="13">
        <v>64</v>
      </c>
      <c r="C9" s="13">
        <v>1925</v>
      </c>
      <c r="D9" s="13">
        <v>1056</v>
      </c>
      <c r="E9" s="13">
        <v>306</v>
      </c>
      <c r="F9" s="14">
        <v>0.159</v>
      </c>
      <c r="G9" s="13">
        <v>560</v>
      </c>
      <c r="H9" s="14">
        <v>0.29099999999999998</v>
      </c>
      <c r="I9" s="15">
        <v>3</v>
      </c>
      <c r="J9" s="40">
        <f t="shared" ref="J9:J17" si="0">C9*B9</f>
        <v>123200</v>
      </c>
    </row>
    <row r="10" spans="1:10" ht="17.5" x14ac:dyDescent="0.35">
      <c r="A10" s="5" t="s">
        <v>44</v>
      </c>
      <c r="B10" s="13">
        <v>113</v>
      </c>
      <c r="C10" s="13">
        <v>27179</v>
      </c>
      <c r="D10" s="13">
        <v>2871</v>
      </c>
      <c r="E10" s="13">
        <v>2345</v>
      </c>
      <c r="F10" s="14">
        <v>8.5999999999999993E-2</v>
      </c>
      <c r="G10" s="13">
        <v>21960</v>
      </c>
      <c r="H10" s="14">
        <v>0.80800000000000005</v>
      </c>
      <c r="I10" s="15">
        <v>3</v>
      </c>
      <c r="J10" s="40">
        <f t="shared" si="0"/>
        <v>3071227</v>
      </c>
    </row>
    <row r="11" spans="1:10" ht="17.5" x14ac:dyDescent="0.35">
      <c r="A11" s="5" t="s">
        <v>45</v>
      </c>
      <c r="B11" s="13">
        <v>79</v>
      </c>
      <c r="C11" s="13">
        <v>1401</v>
      </c>
      <c r="D11" s="13">
        <v>10</v>
      </c>
      <c r="E11" s="13">
        <v>8</v>
      </c>
      <c r="F11" s="14">
        <v>6.0000000000000001E-3</v>
      </c>
      <c r="G11" s="13">
        <v>1378</v>
      </c>
      <c r="H11" s="14">
        <v>0.98399999999999999</v>
      </c>
      <c r="I11" s="15">
        <v>5</v>
      </c>
      <c r="J11" s="40">
        <f t="shared" si="0"/>
        <v>110679</v>
      </c>
    </row>
    <row r="12" spans="1:10" ht="17.5" x14ac:dyDescent="0.35">
      <c r="A12" s="5" t="s">
        <v>51</v>
      </c>
      <c r="B12" s="13">
        <v>49</v>
      </c>
      <c r="C12" s="13">
        <v>1604</v>
      </c>
      <c r="D12" s="13">
        <v>974</v>
      </c>
      <c r="E12" s="13">
        <v>73</v>
      </c>
      <c r="F12" s="14">
        <v>4.5999999999999999E-2</v>
      </c>
      <c r="G12" s="13">
        <v>555</v>
      </c>
      <c r="H12" s="14">
        <v>0.34599999999999997</v>
      </c>
      <c r="I12" s="15">
        <v>2</v>
      </c>
      <c r="J12" s="40">
        <f t="shared" si="0"/>
        <v>78596</v>
      </c>
    </row>
    <row r="13" spans="1:10" ht="17.5" x14ac:dyDescent="0.35">
      <c r="A13" s="2" t="s">
        <v>52</v>
      </c>
      <c r="B13" s="13">
        <v>46</v>
      </c>
      <c r="C13" s="13">
        <v>3080</v>
      </c>
      <c r="D13" s="13">
        <v>1107</v>
      </c>
      <c r="E13" s="13">
        <v>603</v>
      </c>
      <c r="F13" s="14">
        <v>0.19600000000000001</v>
      </c>
      <c r="G13" s="13">
        <v>1367</v>
      </c>
      <c r="H13" s="14">
        <v>0.44400000000000001</v>
      </c>
      <c r="I13" s="15">
        <v>3</v>
      </c>
      <c r="J13" s="40">
        <f t="shared" si="0"/>
        <v>141680</v>
      </c>
    </row>
    <row r="14" spans="1:10" ht="17.5" x14ac:dyDescent="0.35">
      <c r="A14" s="5" t="s">
        <v>53</v>
      </c>
      <c r="B14" s="13">
        <v>127</v>
      </c>
      <c r="C14" s="13">
        <v>24063</v>
      </c>
      <c r="D14" s="13">
        <v>2503</v>
      </c>
      <c r="E14" s="13">
        <v>1683</v>
      </c>
      <c r="F14" s="14">
        <v>7.0000000000000007E-2</v>
      </c>
      <c r="G14" s="13">
        <v>19821</v>
      </c>
      <c r="H14" s="14">
        <v>0.82399999999999995</v>
      </c>
      <c r="I14" s="15">
        <v>56</v>
      </c>
      <c r="J14" s="40">
        <f t="shared" si="0"/>
        <v>3056001</v>
      </c>
    </row>
    <row r="15" spans="1:10" ht="17.5" x14ac:dyDescent="0.35">
      <c r="A15" s="5" t="s">
        <v>58</v>
      </c>
      <c r="B15" s="13">
        <v>111</v>
      </c>
      <c r="C15" s="13">
        <v>6341</v>
      </c>
      <c r="D15" s="13">
        <v>1090</v>
      </c>
      <c r="E15" s="13">
        <v>577</v>
      </c>
      <c r="F15" s="14">
        <v>9.0999999999999998E-2</v>
      </c>
      <c r="G15" s="13">
        <v>4656</v>
      </c>
      <c r="H15" s="14">
        <v>0.73399999999999999</v>
      </c>
      <c r="I15" s="15">
        <v>18</v>
      </c>
      <c r="J15" s="40">
        <f t="shared" si="0"/>
        <v>703851</v>
      </c>
    </row>
    <row r="16" spans="1:10" ht="17.5" x14ac:dyDescent="0.35">
      <c r="A16" s="5" t="s">
        <v>64</v>
      </c>
      <c r="B16" s="13">
        <v>33</v>
      </c>
      <c r="C16" s="13">
        <v>4161</v>
      </c>
      <c r="D16" s="13">
        <v>1893</v>
      </c>
      <c r="E16" s="13">
        <v>776</v>
      </c>
      <c r="F16" s="14">
        <v>0.186</v>
      </c>
      <c r="G16" s="13">
        <v>1492</v>
      </c>
      <c r="H16" s="14">
        <v>0.35899999999999999</v>
      </c>
      <c r="I16" s="15">
        <v>0</v>
      </c>
      <c r="J16" s="40">
        <f t="shared" si="0"/>
        <v>137313</v>
      </c>
    </row>
    <row r="17" spans="1:10" ht="18" thickBot="1" x14ac:dyDescent="0.4">
      <c r="A17" s="6" t="s">
        <v>79</v>
      </c>
      <c r="B17" s="13">
        <v>78</v>
      </c>
      <c r="C17" s="13">
        <v>15520</v>
      </c>
      <c r="D17" s="13">
        <v>2324</v>
      </c>
      <c r="E17" s="13">
        <v>1593</v>
      </c>
      <c r="F17" s="14">
        <v>0.10299999999999999</v>
      </c>
      <c r="G17" s="13">
        <v>11603</v>
      </c>
      <c r="H17" s="14">
        <v>0.748</v>
      </c>
      <c r="I17" s="15">
        <v>0</v>
      </c>
      <c r="J17" s="40">
        <f t="shared" si="0"/>
        <v>1210560</v>
      </c>
    </row>
    <row r="18" spans="1:10" ht="36" customHeight="1" thickBot="1" x14ac:dyDescent="0.45">
      <c r="A18" s="33" t="s">
        <v>83</v>
      </c>
      <c r="B18" s="34">
        <f>J18/C18</f>
        <v>99.464687715646463</v>
      </c>
      <c r="C18" s="26">
        <f>SUM(C8:C17)</f>
        <v>88397</v>
      </c>
      <c r="D18" s="25">
        <f>SUM(D8:D17)</f>
        <v>13839</v>
      </c>
      <c r="E18" s="26">
        <f>SUM(E8:E17)</f>
        <v>8891</v>
      </c>
      <c r="F18" s="35">
        <f>E18/C18</f>
        <v>0.1005803364367569</v>
      </c>
      <c r="G18" s="26">
        <f>SUM(G8:G17)</f>
        <v>65571</v>
      </c>
      <c r="H18" s="35">
        <f>G18/C18</f>
        <v>0.74177856714594381</v>
      </c>
      <c r="I18" s="26">
        <f>SUM(I8:I17)</f>
        <v>96</v>
      </c>
      <c r="J18" s="25">
        <f>SUM(J8:J17)</f>
        <v>8792380</v>
      </c>
    </row>
    <row r="19" spans="1:10" ht="18" customHeight="1" x14ac:dyDescent="0.35">
      <c r="A19" s="104" t="s">
        <v>86</v>
      </c>
      <c r="B19" s="105"/>
      <c r="C19" s="105"/>
      <c r="D19" s="105"/>
      <c r="E19" s="105"/>
      <c r="F19" s="105"/>
      <c r="G19" s="105"/>
      <c r="H19" s="105"/>
      <c r="I19" s="105"/>
      <c r="J19" s="106"/>
    </row>
    <row r="20" spans="1:10" ht="17.5" x14ac:dyDescent="0.35">
      <c r="A20" s="37"/>
      <c r="B20" s="84" t="s">
        <v>87</v>
      </c>
      <c r="C20" s="84"/>
      <c r="D20" s="84"/>
      <c r="E20" s="84"/>
      <c r="F20" s="84"/>
      <c r="G20" s="84"/>
      <c r="H20" s="84"/>
      <c r="I20" s="84"/>
      <c r="J20" s="85"/>
    </row>
    <row r="21" spans="1:10" ht="15.5" x14ac:dyDescent="0.35">
      <c r="A21" s="98" t="s">
        <v>88</v>
      </c>
      <c r="B21" s="99"/>
      <c r="C21" s="99"/>
      <c r="D21" s="99"/>
      <c r="E21" s="99"/>
      <c r="F21" s="99"/>
      <c r="G21" s="99"/>
      <c r="H21" s="99"/>
      <c r="I21" s="99"/>
      <c r="J21" s="100"/>
    </row>
    <row r="22" spans="1:10" ht="16" thickBot="1" x14ac:dyDescent="0.4">
      <c r="A22" s="101" t="s">
        <v>97</v>
      </c>
      <c r="B22" s="102"/>
      <c r="C22" s="102"/>
      <c r="D22" s="102"/>
      <c r="E22" s="102"/>
      <c r="F22" s="102"/>
      <c r="G22" s="102"/>
      <c r="H22" s="102"/>
      <c r="I22" s="102"/>
      <c r="J22" s="103"/>
    </row>
    <row r="23" spans="1:10" ht="17.5" x14ac:dyDescent="0.35">
      <c r="A23" s="3"/>
      <c r="B23" s="1"/>
      <c r="C23" s="1"/>
      <c r="D23" s="1"/>
      <c r="E23" s="1"/>
      <c r="F23" s="1"/>
      <c r="G23" s="1"/>
      <c r="H23" s="1"/>
      <c r="I23" s="1"/>
      <c r="J23" s="1"/>
    </row>
    <row r="24" spans="1:10" ht="17.5" x14ac:dyDescent="0.35">
      <c r="A24" s="3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3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3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3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3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3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3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3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3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3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3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3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3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3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3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3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3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3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3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3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3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3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3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3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3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3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3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3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3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3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3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3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3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3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3"/>
      <c r="B58" s="1"/>
      <c r="C58" s="1"/>
      <c r="D58" s="1"/>
      <c r="E58" s="1"/>
      <c r="F58" s="1"/>
      <c r="G58" s="1"/>
      <c r="H58" s="1"/>
      <c r="I58" s="1"/>
      <c r="J58" s="1"/>
    </row>
    <row r="59" spans="1:10" ht="18" x14ac:dyDescent="0.4">
      <c r="A59" s="4"/>
      <c r="B59" s="1"/>
      <c r="C59" s="1"/>
      <c r="D59" s="1"/>
      <c r="E59" s="1"/>
      <c r="F59" s="1"/>
      <c r="G59" s="1"/>
      <c r="H59" s="1"/>
      <c r="I59" s="1"/>
      <c r="J59" s="1"/>
    </row>
  </sheetData>
  <mergeCells count="6">
    <mergeCell ref="A21:J21"/>
    <mergeCell ref="A22:J22"/>
    <mergeCell ref="A1:J1"/>
    <mergeCell ref="A2:J2"/>
    <mergeCell ref="A19:J19"/>
    <mergeCell ref="B20:J20"/>
  </mergeCells>
  <pageMargins left="0.7" right="0.7" top="0.75" bottom="0.75" header="0.3" footer="0.3"/>
  <ignoredErrors>
    <ignoredError sqref="F18 H18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9"/>
  <sheetViews>
    <sheetView workbookViewId="0">
      <selection activeCell="A8" sqref="A8"/>
    </sheetView>
  </sheetViews>
  <sheetFormatPr defaultRowHeight="14.5" x14ac:dyDescent="0.35"/>
  <cols>
    <col min="1" max="1" width="11.26953125" customWidth="1"/>
    <col min="2" max="2" width="15.1796875" customWidth="1"/>
    <col min="3" max="3" width="12.54296875" customWidth="1"/>
    <col min="4" max="5" width="11.54296875" customWidth="1"/>
    <col min="6" max="6" width="13.7265625" customWidth="1"/>
    <col min="7" max="7" width="11.54296875" customWidth="1"/>
    <col min="8" max="8" width="13.81640625" customWidth="1"/>
    <col min="9" max="9" width="13.453125" customWidth="1"/>
    <col min="10" max="10" width="13.81640625" customWidth="1"/>
  </cols>
  <sheetData>
    <row r="1" spans="1:10" ht="23.5" thickBot="1" x14ac:dyDescent="0.55000000000000004">
      <c r="A1" s="89" t="s">
        <v>0</v>
      </c>
      <c r="B1" s="90"/>
      <c r="C1" s="90"/>
      <c r="D1" s="90"/>
      <c r="E1" s="90"/>
      <c r="F1" s="90"/>
      <c r="G1" s="90"/>
      <c r="H1" s="90"/>
      <c r="I1" s="90"/>
      <c r="J1" s="91"/>
    </row>
    <row r="2" spans="1:10" ht="18" thickBot="1" x14ac:dyDescent="0.4">
      <c r="A2" s="92" t="s">
        <v>95</v>
      </c>
      <c r="B2" s="93"/>
      <c r="C2" s="93"/>
      <c r="D2" s="93"/>
      <c r="E2" s="93"/>
      <c r="F2" s="93"/>
      <c r="G2" s="93"/>
      <c r="H2" s="93"/>
      <c r="I2" s="93"/>
      <c r="J2" s="94"/>
    </row>
    <row r="3" spans="1:10" ht="17.5" x14ac:dyDescent="0.35">
      <c r="A3" s="42"/>
      <c r="B3" s="43" t="s">
        <v>22</v>
      </c>
      <c r="C3" s="44" t="s">
        <v>1</v>
      </c>
      <c r="D3" s="43"/>
      <c r="E3" s="44"/>
      <c r="F3" s="43" t="s">
        <v>28</v>
      </c>
      <c r="G3" s="44"/>
      <c r="H3" s="43" t="s">
        <v>28</v>
      </c>
      <c r="I3" s="44" t="s">
        <v>21</v>
      </c>
      <c r="J3" s="45" t="s">
        <v>26</v>
      </c>
    </row>
    <row r="4" spans="1:10" ht="17.5" x14ac:dyDescent="0.35">
      <c r="A4" s="46"/>
      <c r="B4" s="47" t="s">
        <v>23</v>
      </c>
      <c r="C4" s="48" t="s">
        <v>24</v>
      </c>
      <c r="D4" s="47" t="s">
        <v>2</v>
      </c>
      <c r="E4" s="48" t="s">
        <v>2</v>
      </c>
      <c r="F4" s="47" t="s">
        <v>18</v>
      </c>
      <c r="G4" s="48" t="s">
        <v>2</v>
      </c>
      <c r="H4" s="47" t="s">
        <v>18</v>
      </c>
      <c r="I4" s="48" t="s">
        <v>4</v>
      </c>
      <c r="J4" s="49" t="s">
        <v>3</v>
      </c>
    </row>
    <row r="5" spans="1:10" ht="17.5" x14ac:dyDescent="0.35">
      <c r="A5" s="46"/>
      <c r="B5" s="47" t="s">
        <v>20</v>
      </c>
      <c r="C5" s="48" t="s">
        <v>2</v>
      </c>
      <c r="D5" s="47" t="s">
        <v>4</v>
      </c>
      <c r="E5" s="48" t="s">
        <v>4</v>
      </c>
      <c r="F5" s="47" t="s">
        <v>4</v>
      </c>
      <c r="G5" s="48" t="s">
        <v>4</v>
      </c>
      <c r="H5" s="47" t="s">
        <v>4</v>
      </c>
      <c r="I5" s="48" t="s">
        <v>25</v>
      </c>
      <c r="J5" s="49" t="s">
        <v>27</v>
      </c>
    </row>
    <row r="6" spans="1:10" ht="17.5" x14ac:dyDescent="0.35">
      <c r="A6" s="46"/>
      <c r="B6" s="47" t="s">
        <v>4</v>
      </c>
      <c r="C6" s="48" t="s">
        <v>4</v>
      </c>
      <c r="D6" s="47" t="s">
        <v>5</v>
      </c>
      <c r="E6" s="48" t="s">
        <v>6</v>
      </c>
      <c r="F6" s="47" t="s">
        <v>7</v>
      </c>
      <c r="G6" s="48" t="s">
        <v>8</v>
      </c>
      <c r="H6" s="47" t="s">
        <v>84</v>
      </c>
      <c r="I6" s="48" t="s">
        <v>9</v>
      </c>
      <c r="J6" s="49" t="s">
        <v>4</v>
      </c>
    </row>
    <row r="7" spans="1:10" ht="19" thickBot="1" x14ac:dyDescent="0.5">
      <c r="A7" s="51" t="s">
        <v>17</v>
      </c>
      <c r="B7" s="52" t="s">
        <v>10</v>
      </c>
      <c r="C7" s="53" t="s">
        <v>11</v>
      </c>
      <c r="D7" s="52" t="s">
        <v>12</v>
      </c>
      <c r="E7" s="53" t="s">
        <v>13</v>
      </c>
      <c r="F7" s="52" t="s">
        <v>14</v>
      </c>
      <c r="G7" s="53" t="s">
        <v>15</v>
      </c>
      <c r="H7" s="52" t="s">
        <v>14</v>
      </c>
      <c r="I7" s="53" t="s">
        <v>16</v>
      </c>
      <c r="J7" s="60" t="s">
        <v>19</v>
      </c>
    </row>
    <row r="8" spans="1:10" ht="17.5" x14ac:dyDescent="0.35">
      <c r="A8" s="9" t="s">
        <v>29</v>
      </c>
      <c r="B8" s="13">
        <v>89</v>
      </c>
      <c r="C8" s="13">
        <v>706</v>
      </c>
      <c r="D8" s="13">
        <v>108</v>
      </c>
      <c r="E8" s="13">
        <v>73</v>
      </c>
      <c r="F8" s="14">
        <v>0.10299999999999999</v>
      </c>
      <c r="G8" s="13">
        <v>525</v>
      </c>
      <c r="H8" s="14">
        <v>0.74399999999999999</v>
      </c>
      <c r="I8" s="15">
        <v>0</v>
      </c>
      <c r="J8" s="40">
        <f>C8*B8</f>
        <v>62834</v>
      </c>
    </row>
    <row r="9" spans="1:10" ht="17.5" x14ac:dyDescent="0.35">
      <c r="A9" s="5" t="s">
        <v>32</v>
      </c>
      <c r="B9" s="13">
        <v>138</v>
      </c>
      <c r="C9" s="13">
        <v>2384</v>
      </c>
      <c r="D9" s="13">
        <v>32</v>
      </c>
      <c r="E9" s="13">
        <v>33</v>
      </c>
      <c r="F9" s="14">
        <v>1.4E-2</v>
      </c>
      <c r="G9" s="13">
        <v>2315</v>
      </c>
      <c r="H9" s="14">
        <v>0.97099999999999997</v>
      </c>
      <c r="I9" s="15">
        <v>4</v>
      </c>
      <c r="J9" s="40">
        <f t="shared" ref="J9:J15" si="0">C9*B9</f>
        <v>328992</v>
      </c>
    </row>
    <row r="10" spans="1:10" ht="17.5" x14ac:dyDescent="0.35">
      <c r="A10" s="5" t="s">
        <v>33</v>
      </c>
      <c r="B10" s="13">
        <v>68</v>
      </c>
      <c r="C10" s="13">
        <v>40250</v>
      </c>
      <c r="D10" s="13">
        <v>8432</v>
      </c>
      <c r="E10" s="13">
        <v>5346</v>
      </c>
      <c r="F10" s="14">
        <v>0.13300000000000001</v>
      </c>
      <c r="G10" s="13">
        <v>26463</v>
      </c>
      <c r="H10" s="14">
        <v>0.65700000000000003</v>
      </c>
      <c r="I10" s="15">
        <v>9</v>
      </c>
      <c r="J10" s="40">
        <f t="shared" si="0"/>
        <v>2737000</v>
      </c>
    </row>
    <row r="11" spans="1:10" ht="17.5" x14ac:dyDescent="0.35">
      <c r="A11" s="2" t="s">
        <v>40</v>
      </c>
      <c r="B11" s="13">
        <v>141</v>
      </c>
      <c r="C11" s="13">
        <v>801</v>
      </c>
      <c r="D11" s="13">
        <v>248</v>
      </c>
      <c r="E11" s="13">
        <v>38</v>
      </c>
      <c r="F11" s="14">
        <v>4.7E-2</v>
      </c>
      <c r="G11" s="13">
        <v>503</v>
      </c>
      <c r="H11" s="14">
        <v>0.628</v>
      </c>
      <c r="I11" s="15">
        <v>12</v>
      </c>
      <c r="J11" s="40">
        <f t="shared" si="0"/>
        <v>112941</v>
      </c>
    </row>
    <row r="12" spans="1:10" ht="17.5" x14ac:dyDescent="0.35">
      <c r="A12" s="5" t="s">
        <v>42</v>
      </c>
      <c r="B12" s="13">
        <v>59</v>
      </c>
      <c r="C12" s="13">
        <v>2629</v>
      </c>
      <c r="D12" s="13">
        <v>638</v>
      </c>
      <c r="E12" s="13">
        <v>446</v>
      </c>
      <c r="F12" s="14">
        <v>0.17</v>
      </c>
      <c r="G12" s="13">
        <v>1545</v>
      </c>
      <c r="H12" s="14">
        <v>0.58799999999999997</v>
      </c>
      <c r="I12" s="15">
        <v>0</v>
      </c>
      <c r="J12" s="40">
        <f t="shared" si="0"/>
        <v>155111</v>
      </c>
    </row>
    <row r="13" spans="1:10" ht="17.5" x14ac:dyDescent="0.35">
      <c r="A13" s="5" t="s">
        <v>62</v>
      </c>
      <c r="B13" s="13">
        <v>119</v>
      </c>
      <c r="C13" s="13">
        <v>1095</v>
      </c>
      <c r="D13" s="13">
        <v>11</v>
      </c>
      <c r="E13" s="13">
        <v>5</v>
      </c>
      <c r="F13" s="14">
        <v>5.0000000000000001E-3</v>
      </c>
      <c r="G13" s="13">
        <v>1078</v>
      </c>
      <c r="H13" s="14">
        <v>0.98399999999999999</v>
      </c>
      <c r="I13" s="15">
        <v>1</v>
      </c>
      <c r="J13" s="40">
        <f t="shared" si="0"/>
        <v>130305</v>
      </c>
    </row>
    <row r="14" spans="1:10" ht="17.5" x14ac:dyDescent="0.35">
      <c r="A14" s="5" t="s">
        <v>66</v>
      </c>
      <c r="B14" s="13">
        <v>48</v>
      </c>
      <c r="C14" s="13">
        <v>4795</v>
      </c>
      <c r="D14" s="13">
        <v>993</v>
      </c>
      <c r="E14" s="13">
        <v>635</v>
      </c>
      <c r="F14" s="14">
        <v>0.13200000000000001</v>
      </c>
      <c r="G14" s="13">
        <v>3167</v>
      </c>
      <c r="H14" s="14">
        <v>0.66</v>
      </c>
      <c r="I14" s="15">
        <v>0</v>
      </c>
      <c r="J14" s="40">
        <f>C14*B14</f>
        <v>230160</v>
      </c>
    </row>
    <row r="15" spans="1:10" ht="18" thickBot="1" x14ac:dyDescent="0.4">
      <c r="A15" s="6" t="s">
        <v>78</v>
      </c>
      <c r="B15" s="20">
        <v>86</v>
      </c>
      <c r="C15" s="20">
        <v>23594</v>
      </c>
      <c r="D15" s="20">
        <v>2186</v>
      </c>
      <c r="E15" s="20">
        <v>2278</v>
      </c>
      <c r="F15" s="21">
        <v>9.7000000000000003E-2</v>
      </c>
      <c r="G15" s="20">
        <v>19126</v>
      </c>
      <c r="H15" s="21">
        <v>0.81100000000000005</v>
      </c>
      <c r="I15" s="22">
        <v>4</v>
      </c>
      <c r="J15" s="40">
        <f t="shared" si="0"/>
        <v>2029084</v>
      </c>
    </row>
    <row r="16" spans="1:10" ht="36.75" customHeight="1" thickBot="1" x14ac:dyDescent="0.45">
      <c r="A16" s="33" t="s">
        <v>83</v>
      </c>
      <c r="B16" s="34">
        <f>J16/C16</f>
        <v>75.88358643480997</v>
      </c>
      <c r="C16" s="26">
        <f>SUM(C8:C15)</f>
        <v>76254</v>
      </c>
      <c r="D16" s="25">
        <f>SUM(D8:D15)</f>
        <v>12648</v>
      </c>
      <c r="E16" s="26">
        <f>SUM(E8:E15)</f>
        <v>8854</v>
      </c>
      <c r="F16" s="35">
        <f>E16/C16</f>
        <v>0.11611194166863378</v>
      </c>
      <c r="G16" s="26">
        <f>SUM(G8:G15)</f>
        <v>54722</v>
      </c>
      <c r="H16" s="35">
        <f>G16/C16</f>
        <v>0.7176279277152674</v>
      </c>
      <c r="I16" s="26">
        <f>SUM(I8:I15)</f>
        <v>30</v>
      </c>
      <c r="J16" s="25">
        <f>SUM(J8:J15)</f>
        <v>5786427</v>
      </c>
    </row>
    <row r="17" spans="1:10" ht="18" customHeight="1" x14ac:dyDescent="0.35">
      <c r="A17" s="104" t="s">
        <v>86</v>
      </c>
      <c r="B17" s="105"/>
      <c r="C17" s="105"/>
      <c r="D17" s="105"/>
      <c r="E17" s="105"/>
      <c r="F17" s="105"/>
      <c r="G17" s="105"/>
      <c r="H17" s="105"/>
      <c r="I17" s="105"/>
      <c r="J17" s="106"/>
    </row>
    <row r="18" spans="1:10" ht="17.5" x14ac:dyDescent="0.35">
      <c r="A18" s="37"/>
      <c r="B18" s="84" t="s">
        <v>87</v>
      </c>
      <c r="C18" s="84"/>
      <c r="D18" s="84"/>
      <c r="E18" s="84"/>
      <c r="F18" s="84"/>
      <c r="G18" s="84"/>
      <c r="H18" s="84"/>
      <c r="I18" s="84"/>
      <c r="J18" s="85"/>
    </row>
    <row r="19" spans="1:10" ht="15.5" x14ac:dyDescent="0.35">
      <c r="A19" s="98" t="s">
        <v>88</v>
      </c>
      <c r="B19" s="99"/>
      <c r="C19" s="99"/>
      <c r="D19" s="99"/>
      <c r="E19" s="99"/>
      <c r="F19" s="99"/>
      <c r="G19" s="99"/>
      <c r="H19" s="99"/>
      <c r="I19" s="99"/>
      <c r="J19" s="100"/>
    </row>
    <row r="20" spans="1:10" ht="16" thickBot="1" x14ac:dyDescent="0.4">
      <c r="A20" s="101" t="s">
        <v>97</v>
      </c>
      <c r="B20" s="102"/>
      <c r="C20" s="102"/>
      <c r="D20" s="102"/>
      <c r="E20" s="102"/>
      <c r="F20" s="102"/>
      <c r="G20" s="102"/>
      <c r="H20" s="102"/>
      <c r="I20" s="102"/>
      <c r="J20" s="103"/>
    </row>
    <row r="21" spans="1:10" ht="17.5" x14ac:dyDescent="0.35">
      <c r="A21" s="3"/>
      <c r="B21" s="1"/>
      <c r="C21" s="1"/>
      <c r="D21" s="1"/>
      <c r="E21" s="1"/>
      <c r="F21" s="1"/>
      <c r="G21" s="1"/>
      <c r="H21" s="1"/>
      <c r="I21" s="1"/>
      <c r="J21" s="1"/>
    </row>
    <row r="22" spans="1:10" ht="17.5" x14ac:dyDescent="0.35">
      <c r="A22" s="3"/>
      <c r="B22" s="1"/>
      <c r="C22" s="1"/>
      <c r="D22" s="1"/>
      <c r="E22" s="1"/>
      <c r="F22" s="1"/>
      <c r="G22" s="1"/>
      <c r="H22" s="1"/>
      <c r="I22" s="1"/>
      <c r="J22" s="1"/>
    </row>
    <row r="23" spans="1:10" ht="17.5" x14ac:dyDescent="0.35">
      <c r="A23" s="3"/>
      <c r="B23" s="1"/>
      <c r="C23" s="1"/>
      <c r="D23" s="1"/>
      <c r="E23" s="1"/>
      <c r="F23" s="1"/>
      <c r="G23" s="1"/>
      <c r="H23" s="1"/>
      <c r="I23" s="1"/>
      <c r="J23" s="1"/>
    </row>
    <row r="24" spans="1:10" ht="17.5" x14ac:dyDescent="0.35">
      <c r="A24" s="3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3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3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3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3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3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3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3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3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3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3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3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3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3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3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3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3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3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3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3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3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3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3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3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3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3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3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3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3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3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3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3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3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3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3"/>
      <c r="B58" s="1"/>
      <c r="C58" s="1"/>
      <c r="D58" s="1"/>
      <c r="E58" s="1"/>
      <c r="F58" s="1"/>
      <c r="G58" s="1"/>
      <c r="H58" s="1"/>
      <c r="I58" s="1"/>
      <c r="J58" s="1"/>
    </row>
    <row r="59" spans="1:10" ht="18" x14ac:dyDescent="0.4">
      <c r="A59" s="4"/>
      <c r="B59" s="1"/>
      <c r="C59" s="1"/>
      <c r="D59" s="1"/>
      <c r="E59" s="1"/>
      <c r="F59" s="1"/>
      <c r="G59" s="1"/>
      <c r="H59" s="1"/>
      <c r="I59" s="1"/>
      <c r="J59" s="1"/>
    </row>
  </sheetData>
  <mergeCells count="6">
    <mergeCell ref="A19:J19"/>
    <mergeCell ref="A20:J20"/>
    <mergeCell ref="A1:J1"/>
    <mergeCell ref="A2:J2"/>
    <mergeCell ref="A17:J17"/>
    <mergeCell ref="B18:J18"/>
  </mergeCells>
  <pageMargins left="0.7" right="0.7" top="0.75" bottom="0.75" header="0.3" footer="0.3"/>
  <ignoredErrors>
    <ignoredError sqref="F16 H16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2018-10-12T18:31:49Z</dcterms:created>
  <dcterms:modified xsi:type="dcterms:W3CDTF">2021-06-03T17:06:23Z</dcterms:modified>
</cp:coreProperties>
</file>