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xr:revisionPtr revIDLastSave="0" documentId="13_ncr:1_{C0CB39B9-F8F8-4C7A-9E08-4895FA851DD7}" xr6:coauthVersionLast="47" xr6:coauthVersionMax="47" xr10:uidLastSave="{00000000-0000-0000-0000-000000000000}"/>
  <bookViews>
    <workbookView xWindow="28680" yWindow="-120" windowWidth="15600" windowHeight="1116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" i="3" l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J18" i="5"/>
  <c r="J17" i="5"/>
  <c r="J16" i="5"/>
  <c r="J15" i="5"/>
  <c r="J14" i="5"/>
  <c r="J13" i="5"/>
  <c r="J12" i="5"/>
  <c r="J11" i="5"/>
  <c r="J10" i="5"/>
  <c r="J9" i="5"/>
  <c r="J8" i="5"/>
  <c r="J61" i="1" l="1"/>
  <c r="H61" i="1"/>
  <c r="F61" i="1"/>
  <c r="E61" i="1"/>
  <c r="D61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<sst xmlns="http://schemas.openxmlformats.org/spreadsheetml/2006/main" count="457" uniqueCount="98">
  <si>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</si>
  <si>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</si>
  <si>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</si>
  <si>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</si>
  <si>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</si>
  <si>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</si>
  <si>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</si>
  <si>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</si>
  <si>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</si>
  <si>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</si>
  <si>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</si>
  <si>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</si>
  <si>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</si>
  <si>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</si>
  <si>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</si>
  <si>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</si>
  <si>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</si>
  <si>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</si>
  <si>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</si>
  <si>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</si>
  <si>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</si>
  <si>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</si>
  <si>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</si>
  <si>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</si>
  <si>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</si>
  <si>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</si>
  <si>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</si>
  <si>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</si>
  <si>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</si>
  <si>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</si>
  <si>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</si>
  <si>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</si>
  <si>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</si>
  <si>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</si>
  <si>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</si>
  <si>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</si>
  <si>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</si>
  <si>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</si>
  <si>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</si>
  <si>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</si>
  <si>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</si>
  <si>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</si>
  <si>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</si>
  <si>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</si>
  <si>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</si>
  <si>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</si>
  <si>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</si>
  <si>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</si>
  <si>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</si>
  <si>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</si>
  <si>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</si>
  <si>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</si>
  <si>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</si>
  <si>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</si>
  <si>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</si>
  <si>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</si>
  <si>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</si>
  <si>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</si>
  <si>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</si>
  <si>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</si>
  <si>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</si>
  <si>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</si>
  <si>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</si>
  <si>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</si>
  <si>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</si>
  <si>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</si>
  <si>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</si>
  <si>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</si>
  <si>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</si>
  <si>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</si>
  <si>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</si>
  <si>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</si>
  <si>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</si>
  <si>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</si>
  <si>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</si>
  <si>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</si>
  <si>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</si>
  <si>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</si>
  <si>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</si>
  <si>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</si>
  <si>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</si>
  <si>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</si>
  <si>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</si>
  <si>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</si>
  <si>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</si>
  <si>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</si>
  <si>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</si>
  <si>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</si>
  <si>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</si>
  <si>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</si>
  <si>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</si>
  <si>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</si>
  <si>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</si>
  <si>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</si>
  <si>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</si>
  <si>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</si>
  <si>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>Prepared by Office of Unemployment Insurance, Division of Performance Management 1/26/2022.</t>
  </si>
  <si>
    <t xml:space="preserve">Prepared by Office of Unemployment Insurance, Division of Performance Management 1/26/2022.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</si>
</sst>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6" fillId="2" borderId="18" xfId="0" applyNumberFormat="1" applyFont="1" applyFill="1" applyBorder="1"/>
    <xf numFmtId="0" fontId="4" fillId="2" borderId="17" xfId="0" applyFont="1" applyFill="1" applyBorder="1" applyAlignment="1">
      <alignment horizontal="center"/>
    </xf>
    <xf numFmtId="3" fontId="4" fillId="2" borderId="30" xfId="0" applyNumberFormat="1" applyFont="1" applyFill="1" applyBorder="1"/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4" fillId="2" borderId="8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6.28515625" customWidth="1"/>
  </cols>
  <sheetData>
    <row r="1" spans="1:11" ht="24" thickBot="1" x14ac:dyDescent="0.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8"/>
      <c r="K1" s="99"/>
    </row>
    <row r="2" spans="1:11" ht="18.75" thickBot="1" x14ac:dyDescent="0.3">
      <c r="A2" s="100" t="s">
        <v>89</v>
      </c>
      <c r="B2" s="101"/>
      <c r="C2" s="101"/>
      <c r="D2" s="101"/>
      <c r="E2" s="101"/>
      <c r="F2" s="101"/>
      <c r="G2" s="101"/>
      <c r="H2" s="101"/>
      <c r="I2" s="101"/>
      <c r="J2" s="101"/>
      <c r="K2" s="102"/>
    </row>
    <row r="3" spans="1:11" ht="18" x14ac:dyDescent="0.2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8" x14ac:dyDescent="0.2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8" x14ac:dyDescent="0.2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8" x14ac:dyDescent="0.2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.75" thickBot="1" x14ac:dyDescent="0.3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8" x14ac:dyDescent="0.25">
      <c r="A8" s="9" t="s">
        <v>29</v>
      </c>
      <c r="B8" s="38">
        <v>6</v>
      </c>
      <c r="C8" s="17">
        <v>113</v>
      </c>
      <c r="D8" s="17">
        <v>1005</v>
      </c>
      <c r="E8" s="17">
        <v>63</v>
      </c>
      <c r="F8" s="17">
        <v>59</v>
      </c>
      <c r="G8" s="18">
        <v>5.8999999999999997E-2</v>
      </c>
      <c r="H8" s="17">
        <v>874</v>
      </c>
      <c r="I8" s="18">
        <v>0.87</v>
      </c>
      <c r="J8" s="19">
        <v>9</v>
      </c>
      <c r="K8" s="41">
        <f>D8*C8</f>
        <v>113565</v>
      </c>
    </row>
    <row r="9" spans="1:11" ht="18" x14ac:dyDescent="0.25">
      <c r="A9" s="5" t="s">
        <v>30</v>
      </c>
      <c r="B9" s="8">
        <v>3</v>
      </c>
      <c r="C9" s="13">
        <v>441</v>
      </c>
      <c r="D9" s="13">
        <v>8548</v>
      </c>
      <c r="E9" s="13">
        <v>7</v>
      </c>
      <c r="F9" s="13">
        <v>2</v>
      </c>
      <c r="G9" s="14">
        <v>0</v>
      </c>
      <c r="H9" s="13">
        <v>4</v>
      </c>
      <c r="I9" s="14">
        <v>0</v>
      </c>
      <c r="J9" s="15">
        <v>8535</v>
      </c>
      <c r="K9" s="40">
        <f>D9*C9</f>
        <v>3769668</v>
      </c>
    </row>
    <row r="10" spans="1:11" ht="18" x14ac:dyDescent="0.25">
      <c r="A10" s="5" t="s">
        <v>31</v>
      </c>
      <c r="B10" s="8">
        <v>4</v>
      </c>
      <c r="C10" s="13">
        <v>162</v>
      </c>
      <c r="D10" s="13">
        <v>1629</v>
      </c>
      <c r="E10" s="13">
        <v>645</v>
      </c>
      <c r="F10" s="13">
        <v>55</v>
      </c>
      <c r="G10" s="14">
        <v>3.4000000000000002E-2</v>
      </c>
      <c r="H10" s="13">
        <v>919</v>
      </c>
      <c r="I10" s="14">
        <v>0.56399999999999995</v>
      </c>
      <c r="J10" s="15">
        <v>10</v>
      </c>
      <c r="K10" s="40">
        <f>D10*C10</f>
        <v>263898</v>
      </c>
    </row>
    <row r="11" spans="1:11" ht="18" x14ac:dyDescent="0.25">
      <c r="A11" s="5" t="s">
        <v>32</v>
      </c>
      <c r="B11" s="8">
        <v>6</v>
      </c>
      <c r="C11" s="13">
        <v>127</v>
      </c>
      <c r="D11" s="13">
        <v>5837</v>
      </c>
      <c r="E11" s="13">
        <v>29</v>
      </c>
      <c r="F11" s="13">
        <v>76</v>
      </c>
      <c r="G11" s="14">
        <v>1.2999999999999999E-2</v>
      </c>
      <c r="H11" s="13">
        <v>5715</v>
      </c>
      <c r="I11" s="14">
        <v>0.97899999999999998</v>
      </c>
      <c r="J11" s="15">
        <v>17</v>
      </c>
      <c r="K11" s="40">
        <f>D11*C11</f>
        <v>741299</v>
      </c>
    </row>
    <row r="12" spans="1:11" ht="18" x14ac:dyDescent="0.25">
      <c r="A12" s="5" t="s">
        <v>33</v>
      </c>
      <c r="B12" s="8">
        <v>6</v>
      </c>
      <c r="C12" s="13">
        <v>104</v>
      </c>
      <c r="D12" s="13">
        <v>85679</v>
      </c>
      <c r="E12" s="13">
        <v>9486</v>
      </c>
      <c r="F12" s="13">
        <v>7636</v>
      </c>
      <c r="G12" s="14">
        <v>8.8999999999999996E-2</v>
      </c>
      <c r="H12" s="13">
        <v>68495</v>
      </c>
      <c r="I12" s="14">
        <v>0.79900000000000004</v>
      </c>
      <c r="J12" s="15">
        <v>62</v>
      </c>
      <c r="K12" s="40">
        <f>D12*C12</f>
        <v>8910616</v>
      </c>
    </row>
    <row r="13" spans="1:11" ht="18" x14ac:dyDescent="0.25">
      <c r="A13" s="5" t="s">
        <v>34</v>
      </c>
      <c r="B13" s="8">
        <v>4</v>
      </c>
      <c r="C13" s="13">
        <v>93</v>
      </c>
      <c r="D13" s="13">
        <v>4061</v>
      </c>
      <c r="E13" s="13">
        <v>452</v>
      </c>
      <c r="F13" s="13">
        <v>286</v>
      </c>
      <c r="G13" s="14">
        <v>7.0000000000000007E-2</v>
      </c>
      <c r="H13" s="13">
        <v>3303</v>
      </c>
      <c r="I13" s="14">
        <v>0.81299999999999994</v>
      </c>
      <c r="J13" s="15">
        <v>20</v>
      </c>
      <c r="K13" s="40">
        <f>D13*C13</f>
        <v>377673</v>
      </c>
    </row>
    <row r="14" spans="1:11" ht="18" x14ac:dyDescent="0.25">
      <c r="A14" s="5" t="s">
        <v>35</v>
      </c>
      <c r="B14" s="8">
        <v>1</v>
      </c>
      <c r="C14" s="13">
        <v>137</v>
      </c>
      <c r="D14" s="13">
        <v>14001</v>
      </c>
      <c r="E14" s="13">
        <v>1204</v>
      </c>
      <c r="F14" s="13">
        <v>793</v>
      </c>
      <c r="G14" s="14">
        <v>5.7000000000000002E-2</v>
      </c>
      <c r="H14" s="13">
        <v>11218</v>
      </c>
      <c r="I14" s="14">
        <v>0.80100000000000005</v>
      </c>
      <c r="J14" s="15">
        <v>786</v>
      </c>
      <c r="K14" s="40">
        <f>D14*C14</f>
        <v>1918137</v>
      </c>
    </row>
    <row r="15" spans="1:11" ht="18" x14ac:dyDescent="0.25">
      <c r="A15" s="5" t="s">
        <v>36</v>
      </c>
      <c r="B15" s="8">
        <v>2</v>
      </c>
      <c r="C15" s="13">
        <v>43</v>
      </c>
      <c r="D15" s="13">
        <v>665</v>
      </c>
      <c r="E15" s="13">
        <v>155</v>
      </c>
      <c r="F15" s="13">
        <v>252</v>
      </c>
      <c r="G15" s="14">
        <v>0.379</v>
      </c>
      <c r="H15" s="13">
        <v>254</v>
      </c>
      <c r="I15" s="14">
        <v>0.38200000000000001</v>
      </c>
      <c r="J15" s="15">
        <v>4</v>
      </c>
      <c r="K15" s="40">
        <f>D15*C15</f>
        <v>28595</v>
      </c>
    </row>
    <row r="16" spans="1:11" ht="18" x14ac:dyDescent="0.25">
      <c r="A16" s="5" t="s">
        <v>37</v>
      </c>
      <c r="B16" s="8">
        <v>2</v>
      </c>
      <c r="C16" s="13">
        <v>62</v>
      </c>
      <c r="D16" s="13">
        <v>312</v>
      </c>
      <c r="E16" s="13">
        <v>189</v>
      </c>
      <c r="F16" s="13">
        <v>32</v>
      </c>
      <c r="G16" s="14">
        <v>0.10299999999999999</v>
      </c>
      <c r="H16" s="13">
        <v>87</v>
      </c>
      <c r="I16" s="14">
        <v>0.27900000000000003</v>
      </c>
      <c r="J16" s="15">
        <v>4</v>
      </c>
      <c r="K16" s="40">
        <f>D16*C16</f>
        <v>19344</v>
      </c>
    </row>
    <row r="17" spans="1:11" ht="18" x14ac:dyDescent="0.25">
      <c r="A17" s="5" t="s">
        <v>38</v>
      </c>
      <c r="B17" s="8">
        <v>3</v>
      </c>
      <c r="C17" s="13">
        <v>99</v>
      </c>
      <c r="D17" s="13">
        <v>75955</v>
      </c>
      <c r="E17" s="13">
        <v>3703</v>
      </c>
      <c r="F17" s="13">
        <v>2817</v>
      </c>
      <c r="G17" s="14">
        <v>3.6999999999999998E-2</v>
      </c>
      <c r="H17" s="13">
        <v>68855</v>
      </c>
      <c r="I17" s="14">
        <v>0.90700000000000003</v>
      </c>
      <c r="J17" s="15">
        <v>580</v>
      </c>
      <c r="K17" s="40">
        <f>D17*C17</f>
        <v>7519545</v>
      </c>
    </row>
    <row r="18" spans="1:11" ht="18" x14ac:dyDescent="0.25">
      <c r="A18" s="5" t="s">
        <v>39</v>
      </c>
      <c r="B18" s="8">
        <v>3</v>
      </c>
      <c r="C18" s="13">
        <v>76</v>
      </c>
      <c r="D18" s="13">
        <v>2910</v>
      </c>
      <c r="E18" s="13">
        <v>75</v>
      </c>
      <c r="F18" s="13">
        <v>28</v>
      </c>
      <c r="G18" s="14">
        <v>0.01</v>
      </c>
      <c r="H18" s="13">
        <v>143</v>
      </c>
      <c r="I18" s="14">
        <v>4.9000000000000002E-2</v>
      </c>
      <c r="J18" s="15">
        <v>2664</v>
      </c>
      <c r="K18" s="40">
        <f>D18*C18</f>
        <v>221160</v>
      </c>
    </row>
    <row r="19" spans="1:11" ht="18" x14ac:dyDescent="0.25">
      <c r="A19" s="5" t="s">
        <v>40</v>
      </c>
      <c r="B19" s="8">
        <v>6</v>
      </c>
      <c r="C19" s="13">
        <v>199</v>
      </c>
      <c r="D19" s="13">
        <v>976</v>
      </c>
      <c r="E19" s="13">
        <v>256</v>
      </c>
      <c r="F19" s="13">
        <v>92</v>
      </c>
      <c r="G19" s="14">
        <v>9.4E-2</v>
      </c>
      <c r="H19" s="13">
        <v>374</v>
      </c>
      <c r="I19" s="14">
        <v>0.38300000000000001</v>
      </c>
      <c r="J19" s="15">
        <v>254</v>
      </c>
      <c r="K19" s="40">
        <f>D19*C19</f>
        <v>194224</v>
      </c>
    </row>
    <row r="20" spans="1:11" ht="18" x14ac:dyDescent="0.25">
      <c r="A20" s="5" t="s">
        <v>41</v>
      </c>
      <c r="B20" s="8">
        <v>5</v>
      </c>
      <c r="C20" s="13">
        <v>65</v>
      </c>
      <c r="D20" s="13">
        <v>3687</v>
      </c>
      <c r="E20" s="13">
        <v>1</v>
      </c>
      <c r="F20" s="13">
        <v>359</v>
      </c>
      <c r="G20" s="14">
        <v>9.7000000000000003E-2</v>
      </c>
      <c r="H20" s="13">
        <v>3322</v>
      </c>
      <c r="I20" s="14">
        <v>0.90100000000000002</v>
      </c>
      <c r="J20" s="15">
        <v>5</v>
      </c>
      <c r="K20" s="40">
        <f>D20*C20</f>
        <v>239655</v>
      </c>
    </row>
    <row r="21" spans="1:11" ht="18" x14ac:dyDescent="0.25">
      <c r="A21" s="5" t="s">
        <v>42</v>
      </c>
      <c r="B21" s="8">
        <v>6</v>
      </c>
      <c r="C21" s="13">
        <v>24</v>
      </c>
      <c r="D21" s="13">
        <v>935</v>
      </c>
      <c r="E21" s="13">
        <v>671</v>
      </c>
      <c r="F21" s="13">
        <v>216</v>
      </c>
      <c r="G21" s="14">
        <v>0.23100000000000001</v>
      </c>
      <c r="H21" s="13">
        <v>48</v>
      </c>
      <c r="I21" s="14">
        <v>5.0999999999999997E-2</v>
      </c>
      <c r="J21" s="15">
        <v>0</v>
      </c>
      <c r="K21" s="40">
        <f>D21*C21</f>
        <v>22440</v>
      </c>
    </row>
    <row r="22" spans="1:11" ht="18" x14ac:dyDescent="0.25">
      <c r="A22" s="5" t="s">
        <v>43</v>
      </c>
      <c r="B22" s="8">
        <v>5</v>
      </c>
      <c r="C22" s="13">
        <v>73</v>
      </c>
      <c r="D22" s="13">
        <v>8719</v>
      </c>
      <c r="E22" s="13">
        <v>2335</v>
      </c>
      <c r="F22" s="13">
        <v>1729</v>
      </c>
      <c r="G22" s="14">
        <v>0.19800000000000001</v>
      </c>
      <c r="H22" s="13">
        <v>4611</v>
      </c>
      <c r="I22" s="14">
        <v>0.52900000000000003</v>
      </c>
      <c r="J22" s="15">
        <v>44</v>
      </c>
      <c r="K22" s="40">
        <f>D22*C22</f>
        <v>636487</v>
      </c>
    </row>
    <row r="23" spans="1:11" ht="18" x14ac:dyDescent="0.25">
      <c r="A23" s="5" t="s">
        <v>44</v>
      </c>
      <c r="B23" s="8">
        <v>5</v>
      </c>
      <c r="C23" s="13">
        <v>125</v>
      </c>
      <c r="D23" s="13">
        <v>10170</v>
      </c>
      <c r="E23" s="13">
        <v>841</v>
      </c>
      <c r="F23" s="13">
        <v>745</v>
      </c>
      <c r="G23" s="14">
        <v>7.2999999999999995E-2</v>
      </c>
      <c r="H23" s="13">
        <v>8444</v>
      </c>
      <c r="I23" s="14">
        <v>0.83</v>
      </c>
      <c r="J23" s="15">
        <v>140</v>
      </c>
      <c r="K23" s="40">
        <f>D23*C23</f>
        <v>1271250</v>
      </c>
    </row>
    <row r="24" spans="1:11" ht="18" x14ac:dyDescent="0.25">
      <c r="A24" s="5" t="s">
        <v>45</v>
      </c>
      <c r="B24" s="8">
        <v>5</v>
      </c>
      <c r="C24" s="13">
        <v>102</v>
      </c>
      <c r="D24" s="13">
        <v>663</v>
      </c>
      <c r="E24" s="13">
        <v>5</v>
      </c>
      <c r="F24" s="13">
        <v>4</v>
      </c>
      <c r="G24" s="14">
        <v>6.0000000000000001E-3</v>
      </c>
      <c r="H24" s="13">
        <v>654</v>
      </c>
      <c r="I24" s="14">
        <v>0.98599999999999999</v>
      </c>
      <c r="J24" s="15">
        <v>0</v>
      </c>
      <c r="K24" s="40">
        <f>D24*C24</f>
        <v>67626</v>
      </c>
    </row>
    <row r="25" spans="1:11" ht="18" x14ac:dyDescent="0.25">
      <c r="A25" s="5" t="s">
        <v>46</v>
      </c>
      <c r="B25" s="8">
        <v>3</v>
      </c>
      <c r="C25" s="13">
        <v>101</v>
      </c>
      <c r="D25" s="13">
        <v>5646</v>
      </c>
      <c r="E25" s="13">
        <v>1081</v>
      </c>
      <c r="F25" s="13">
        <v>657</v>
      </c>
      <c r="G25" s="14">
        <v>0.11600000000000001</v>
      </c>
      <c r="H25" s="13">
        <v>3840</v>
      </c>
      <c r="I25" s="14">
        <v>0.68</v>
      </c>
      <c r="J25" s="15">
        <v>68</v>
      </c>
      <c r="K25" s="40">
        <f>D25*C25</f>
        <v>570246</v>
      </c>
    </row>
    <row r="26" spans="1:11" ht="18" x14ac:dyDescent="0.25">
      <c r="A26" s="5" t="s">
        <v>47</v>
      </c>
      <c r="B26" s="8">
        <v>4</v>
      </c>
      <c r="C26" s="13">
        <v>189</v>
      </c>
      <c r="D26" s="13">
        <v>15773</v>
      </c>
      <c r="E26" s="13">
        <v>734</v>
      </c>
      <c r="F26" s="13">
        <v>579</v>
      </c>
      <c r="G26" s="14">
        <v>3.6999999999999998E-2</v>
      </c>
      <c r="H26" s="13">
        <v>13781</v>
      </c>
      <c r="I26" s="14">
        <v>0.874</v>
      </c>
      <c r="J26" s="15">
        <v>679</v>
      </c>
      <c r="K26" s="40">
        <f>D26*C26</f>
        <v>2981097</v>
      </c>
    </row>
    <row r="27" spans="1:11" ht="18" x14ac:dyDescent="0.25">
      <c r="A27" s="5" t="s">
        <v>48</v>
      </c>
      <c r="B27" s="8">
        <v>1</v>
      </c>
      <c r="C27" s="13">
        <v>210</v>
      </c>
      <c r="D27" s="13">
        <v>20314</v>
      </c>
      <c r="E27" s="13">
        <v>1608</v>
      </c>
      <c r="F27" s="13">
        <v>1062</v>
      </c>
      <c r="G27" s="14">
        <v>5.1999999999999998E-2</v>
      </c>
      <c r="H27" s="13">
        <v>13596</v>
      </c>
      <c r="I27" s="14">
        <v>0.66900000000000004</v>
      </c>
      <c r="J27" s="15">
        <v>4048</v>
      </c>
      <c r="K27" s="40">
        <f>D27*C27</f>
        <v>4265940</v>
      </c>
    </row>
    <row r="28" spans="1:11" ht="18" x14ac:dyDescent="0.25">
      <c r="A28" s="5" t="s">
        <v>49</v>
      </c>
      <c r="B28" s="8">
        <v>2</v>
      </c>
      <c r="C28" s="13">
        <v>86</v>
      </c>
      <c r="D28" s="13">
        <v>7814</v>
      </c>
      <c r="E28" s="13">
        <v>3377</v>
      </c>
      <c r="F28" s="13">
        <v>1405</v>
      </c>
      <c r="G28" s="14">
        <v>0.18</v>
      </c>
      <c r="H28" s="13">
        <v>2678</v>
      </c>
      <c r="I28" s="14">
        <v>0.34300000000000003</v>
      </c>
      <c r="J28" s="15">
        <v>354</v>
      </c>
      <c r="K28" s="40">
        <f>D28*C28</f>
        <v>672004</v>
      </c>
    </row>
    <row r="29" spans="1:11" ht="18" x14ac:dyDescent="0.25">
      <c r="A29" s="5" t="s">
        <v>50</v>
      </c>
      <c r="B29" s="8">
        <v>1</v>
      </c>
      <c r="C29" s="13">
        <v>61</v>
      </c>
      <c r="D29" s="13">
        <v>1807</v>
      </c>
      <c r="E29" s="13">
        <v>507</v>
      </c>
      <c r="F29" s="13">
        <v>292</v>
      </c>
      <c r="G29" s="14">
        <v>0.16200000000000001</v>
      </c>
      <c r="H29" s="13">
        <v>982</v>
      </c>
      <c r="I29" s="14">
        <v>0.54300000000000004</v>
      </c>
      <c r="J29" s="15">
        <v>26</v>
      </c>
      <c r="K29" s="40">
        <f>D29*C29</f>
        <v>110227</v>
      </c>
    </row>
    <row r="30" spans="1:11" ht="18" x14ac:dyDescent="0.25">
      <c r="A30" s="5" t="s">
        <v>51</v>
      </c>
      <c r="B30" s="8">
        <v>5</v>
      </c>
      <c r="C30" s="13">
        <v>48</v>
      </c>
      <c r="D30" s="13">
        <v>3859</v>
      </c>
      <c r="E30" s="13">
        <v>954</v>
      </c>
      <c r="F30" s="13">
        <v>644</v>
      </c>
      <c r="G30" s="14">
        <v>0.16700000000000001</v>
      </c>
      <c r="H30" s="13">
        <v>2256</v>
      </c>
      <c r="I30" s="14">
        <v>0.58499999999999996</v>
      </c>
      <c r="J30" s="15">
        <v>5</v>
      </c>
      <c r="K30" s="40">
        <f>D30*C30</f>
        <v>185232</v>
      </c>
    </row>
    <row r="31" spans="1:11" ht="18" x14ac:dyDescent="0.25">
      <c r="A31" s="5" t="s">
        <v>52</v>
      </c>
      <c r="B31" s="8">
        <v>5</v>
      </c>
      <c r="C31" s="13">
        <v>22</v>
      </c>
      <c r="D31" s="13">
        <v>914</v>
      </c>
      <c r="E31" s="13">
        <v>797</v>
      </c>
      <c r="F31" s="13">
        <v>60</v>
      </c>
      <c r="G31" s="14">
        <v>6.6000000000000003E-2</v>
      </c>
      <c r="H31" s="13">
        <v>46</v>
      </c>
      <c r="I31" s="14">
        <v>0.05</v>
      </c>
      <c r="J31" s="15">
        <v>11</v>
      </c>
      <c r="K31" s="40">
        <f>D31*C31</f>
        <v>20108</v>
      </c>
    </row>
    <row r="32" spans="1:11" ht="18" x14ac:dyDescent="0.25">
      <c r="A32" s="5" t="s">
        <v>53</v>
      </c>
      <c r="B32" s="8">
        <v>5</v>
      </c>
      <c r="C32" s="13">
        <v>189</v>
      </c>
      <c r="D32" s="13">
        <v>13667</v>
      </c>
      <c r="E32" s="13">
        <v>949</v>
      </c>
      <c r="F32" s="13">
        <v>736</v>
      </c>
      <c r="G32" s="14">
        <v>5.3999999999999999E-2</v>
      </c>
      <c r="H32" s="13">
        <v>9874</v>
      </c>
      <c r="I32" s="14">
        <v>0.72199999999999998</v>
      </c>
      <c r="J32" s="15">
        <v>2108</v>
      </c>
      <c r="K32" s="40">
        <f>D32*C32</f>
        <v>2583063</v>
      </c>
    </row>
    <row r="33" spans="1:11" ht="18" x14ac:dyDescent="0.25">
      <c r="A33" s="5" t="s">
        <v>54</v>
      </c>
      <c r="B33" s="8">
        <v>3</v>
      </c>
      <c r="C33" s="13">
        <v>146</v>
      </c>
      <c r="D33" s="13">
        <v>2019</v>
      </c>
      <c r="E33" s="13">
        <v>339</v>
      </c>
      <c r="F33" s="13">
        <v>108</v>
      </c>
      <c r="G33" s="14">
        <v>5.2999999999999999E-2</v>
      </c>
      <c r="H33" s="13">
        <v>1563</v>
      </c>
      <c r="I33" s="14">
        <v>0.77400000000000002</v>
      </c>
      <c r="J33" s="15">
        <v>9</v>
      </c>
      <c r="K33" s="40">
        <f>D33*C33</f>
        <v>294774</v>
      </c>
    </row>
    <row r="34" spans="1:11" ht="18" x14ac:dyDescent="0.25">
      <c r="A34" s="5" t="s">
        <v>55</v>
      </c>
      <c r="B34" s="8">
        <v>4</v>
      </c>
      <c r="C34" s="13">
        <v>66</v>
      </c>
      <c r="D34" s="13">
        <v>188</v>
      </c>
      <c r="E34" s="13">
        <v>3</v>
      </c>
      <c r="F34" s="13">
        <v>3</v>
      </c>
      <c r="G34" s="14">
        <v>1.6E-2</v>
      </c>
      <c r="H34" s="13">
        <v>182</v>
      </c>
      <c r="I34" s="14">
        <v>0.96799999999999997</v>
      </c>
      <c r="J34" s="15">
        <v>0</v>
      </c>
      <c r="K34" s="40">
        <f>D34*C34</f>
        <v>12408</v>
      </c>
    </row>
    <row r="35" spans="1:11" ht="18" x14ac:dyDescent="0.25">
      <c r="A35" s="5" t="s">
        <v>56</v>
      </c>
      <c r="B35" s="8">
        <v>3</v>
      </c>
      <c r="C35" s="13">
        <v>97</v>
      </c>
      <c r="D35" s="13">
        <v>9957</v>
      </c>
      <c r="E35" s="13">
        <v>973</v>
      </c>
      <c r="F35" s="13">
        <v>1595</v>
      </c>
      <c r="G35" s="14">
        <v>0.16</v>
      </c>
      <c r="H35" s="13">
        <v>7075</v>
      </c>
      <c r="I35" s="14">
        <v>0.71099999999999997</v>
      </c>
      <c r="J35" s="15">
        <v>314</v>
      </c>
      <c r="K35" s="40">
        <f>D35*C35</f>
        <v>965829</v>
      </c>
    </row>
    <row r="36" spans="1:11" ht="18" x14ac:dyDescent="0.25">
      <c r="A36" s="5" t="s">
        <v>57</v>
      </c>
      <c r="B36" s="8">
        <v>4</v>
      </c>
      <c r="C36" s="13">
        <v>44</v>
      </c>
      <c r="D36" s="13">
        <v>352</v>
      </c>
      <c r="E36" s="13">
        <v>168</v>
      </c>
      <c r="F36" s="13">
        <v>47</v>
      </c>
      <c r="G36" s="14">
        <v>0.13400000000000001</v>
      </c>
      <c r="H36" s="13">
        <v>137</v>
      </c>
      <c r="I36" s="14">
        <v>0.38900000000000001</v>
      </c>
      <c r="J36" s="15">
        <v>0</v>
      </c>
      <c r="K36" s="40">
        <f>D36*C36</f>
        <v>15488</v>
      </c>
    </row>
    <row r="37" spans="1:11" ht="18" x14ac:dyDescent="0.25">
      <c r="A37" s="5" t="s">
        <v>58</v>
      </c>
      <c r="B37" s="8">
        <v>5</v>
      </c>
      <c r="C37" s="13">
        <v>28</v>
      </c>
      <c r="D37" s="13">
        <v>407</v>
      </c>
      <c r="E37" s="13">
        <v>269</v>
      </c>
      <c r="F37" s="13">
        <v>70</v>
      </c>
      <c r="G37" s="14">
        <v>0.17199999999999999</v>
      </c>
      <c r="H37" s="13">
        <v>68</v>
      </c>
      <c r="I37" s="14">
        <v>0.16700000000000001</v>
      </c>
      <c r="J37" s="15">
        <v>0</v>
      </c>
      <c r="K37" s="40">
        <f>D37*C37</f>
        <v>11396</v>
      </c>
    </row>
    <row r="38" spans="1:11" ht="18" x14ac:dyDescent="0.25">
      <c r="A38" s="5" t="s">
        <v>59</v>
      </c>
      <c r="B38" s="8">
        <v>1</v>
      </c>
      <c r="C38" s="13">
        <v>154</v>
      </c>
      <c r="D38" s="13">
        <v>2521</v>
      </c>
      <c r="E38" s="13">
        <v>232</v>
      </c>
      <c r="F38" s="13">
        <v>121</v>
      </c>
      <c r="G38" s="14">
        <v>4.8000000000000001E-2</v>
      </c>
      <c r="H38" s="13">
        <v>2147</v>
      </c>
      <c r="I38" s="14">
        <v>0.85199999999999998</v>
      </c>
      <c r="J38" s="15">
        <v>21</v>
      </c>
      <c r="K38" s="40">
        <f>D38*C38</f>
        <v>388234</v>
      </c>
    </row>
    <row r="39" spans="1:11" ht="18" x14ac:dyDescent="0.25">
      <c r="A39" s="5" t="s">
        <v>60</v>
      </c>
      <c r="B39" s="8">
        <v>1</v>
      </c>
      <c r="C39" s="13">
        <v>93</v>
      </c>
      <c r="D39" s="13">
        <v>5879</v>
      </c>
      <c r="E39" s="13">
        <v>955</v>
      </c>
      <c r="F39" s="13">
        <v>790</v>
      </c>
      <c r="G39" s="14">
        <v>0.13400000000000001</v>
      </c>
      <c r="H39" s="13">
        <v>4084</v>
      </c>
      <c r="I39" s="14">
        <v>0.69499999999999995</v>
      </c>
      <c r="J39" s="15">
        <v>50</v>
      </c>
      <c r="K39" s="40">
        <f>D39*C39</f>
        <v>546747</v>
      </c>
    </row>
    <row r="40" spans="1:11" ht="18" x14ac:dyDescent="0.25">
      <c r="A40" s="5" t="s">
        <v>61</v>
      </c>
      <c r="B40" s="8">
        <v>4</v>
      </c>
      <c r="C40" s="13">
        <v>44</v>
      </c>
      <c r="D40" s="13">
        <v>1968</v>
      </c>
      <c r="E40" s="13">
        <v>659</v>
      </c>
      <c r="F40" s="13">
        <v>451</v>
      </c>
      <c r="G40" s="14">
        <v>0.22900000000000001</v>
      </c>
      <c r="H40" s="13">
        <v>854</v>
      </c>
      <c r="I40" s="14">
        <v>0.434</v>
      </c>
      <c r="J40" s="15">
        <v>4</v>
      </c>
      <c r="K40" s="40">
        <f>D40*C40</f>
        <v>86592</v>
      </c>
    </row>
    <row r="41" spans="1:11" ht="18" x14ac:dyDescent="0.25">
      <c r="A41" s="5" t="s">
        <v>62</v>
      </c>
      <c r="B41" s="8">
        <v>6</v>
      </c>
      <c r="C41" s="13">
        <v>200</v>
      </c>
      <c r="D41" s="13">
        <v>999</v>
      </c>
      <c r="E41" s="13">
        <v>16</v>
      </c>
      <c r="F41" s="13">
        <v>7</v>
      </c>
      <c r="G41" s="14">
        <v>7.0000000000000001E-3</v>
      </c>
      <c r="H41" s="13">
        <v>951</v>
      </c>
      <c r="I41" s="14">
        <v>0.95199999999999996</v>
      </c>
      <c r="J41" s="15">
        <v>25</v>
      </c>
      <c r="K41" s="40">
        <f>D41*C41</f>
        <v>199800</v>
      </c>
    </row>
    <row r="42" spans="1:11" ht="18" x14ac:dyDescent="0.25">
      <c r="A42" s="5" t="s">
        <v>63</v>
      </c>
      <c r="B42" s="8">
        <v>1</v>
      </c>
      <c r="C42" s="13">
        <v>68</v>
      </c>
      <c r="D42" s="13">
        <v>8577</v>
      </c>
      <c r="E42" s="13">
        <v>2433</v>
      </c>
      <c r="F42" s="13">
        <v>1531</v>
      </c>
      <c r="G42" s="14">
        <v>0.17899999999999999</v>
      </c>
      <c r="H42" s="13">
        <v>4226</v>
      </c>
      <c r="I42" s="14">
        <v>0.49299999999999999</v>
      </c>
      <c r="J42" s="15">
        <v>387</v>
      </c>
      <c r="K42" s="40">
        <f>D42*C42</f>
        <v>583236</v>
      </c>
    </row>
    <row r="43" spans="1:11" ht="18" x14ac:dyDescent="0.25">
      <c r="A43" s="5" t="s">
        <v>64</v>
      </c>
      <c r="B43" s="8">
        <v>5</v>
      </c>
      <c r="C43" s="13">
        <v>61</v>
      </c>
      <c r="D43" s="13">
        <v>7942</v>
      </c>
      <c r="E43" s="13">
        <v>1607</v>
      </c>
      <c r="F43" s="13">
        <v>1259</v>
      </c>
      <c r="G43" s="14">
        <v>0.159</v>
      </c>
      <c r="H43" s="13">
        <v>5076</v>
      </c>
      <c r="I43" s="14">
        <v>0.63900000000000001</v>
      </c>
      <c r="J43" s="15">
        <v>0</v>
      </c>
      <c r="K43" s="40">
        <f>D43*C43</f>
        <v>484462</v>
      </c>
    </row>
    <row r="44" spans="1:11" ht="18" x14ac:dyDescent="0.25">
      <c r="A44" s="5" t="s">
        <v>65</v>
      </c>
      <c r="B44" s="8">
        <v>4</v>
      </c>
      <c r="C44" s="13">
        <v>104</v>
      </c>
      <c r="D44" s="13">
        <v>3923</v>
      </c>
      <c r="E44" s="13">
        <v>434</v>
      </c>
      <c r="F44" s="13">
        <v>252</v>
      </c>
      <c r="G44" s="14">
        <v>6.4000000000000001E-2</v>
      </c>
      <c r="H44" s="13">
        <v>3237</v>
      </c>
      <c r="I44" s="14">
        <v>0.82499999999999996</v>
      </c>
      <c r="J44" s="15">
        <v>0</v>
      </c>
      <c r="K44" s="40">
        <f>D44*C44</f>
        <v>407992</v>
      </c>
    </row>
    <row r="45" spans="1:11" ht="18" x14ac:dyDescent="0.25">
      <c r="A45" s="5" t="s">
        <v>66</v>
      </c>
      <c r="B45" s="8">
        <v>6</v>
      </c>
      <c r="C45" s="13">
        <v>118</v>
      </c>
      <c r="D45" s="13">
        <v>8628</v>
      </c>
      <c r="E45" s="13">
        <v>960</v>
      </c>
      <c r="F45" s="13">
        <v>608</v>
      </c>
      <c r="G45" s="14">
        <v>7.0000000000000007E-2</v>
      </c>
      <c r="H45" s="13">
        <v>6916</v>
      </c>
      <c r="I45" s="14">
        <v>0.80200000000000005</v>
      </c>
      <c r="J45" s="15">
        <v>144</v>
      </c>
      <c r="K45" s="40">
        <f>D45*C45</f>
        <v>1018104</v>
      </c>
    </row>
    <row r="46" spans="1:11" ht="18" x14ac:dyDescent="0.25">
      <c r="A46" s="5" t="s">
        <v>67</v>
      </c>
      <c r="B46" s="8">
        <v>2</v>
      </c>
      <c r="C46" s="13">
        <v>104</v>
      </c>
      <c r="D46" s="13">
        <v>22171</v>
      </c>
      <c r="E46" s="13">
        <v>4038</v>
      </c>
      <c r="F46" s="13">
        <v>2265</v>
      </c>
      <c r="G46" s="14">
        <v>0.10199999999999999</v>
      </c>
      <c r="H46" s="13">
        <v>15472</v>
      </c>
      <c r="I46" s="14">
        <v>0.69799999999999995</v>
      </c>
      <c r="J46" s="15">
        <v>396</v>
      </c>
      <c r="K46" s="40">
        <f>D46*C46</f>
        <v>2305784</v>
      </c>
    </row>
    <row r="47" spans="1:11" ht="18" x14ac:dyDescent="0.25">
      <c r="A47" s="5" t="s">
        <v>68</v>
      </c>
      <c r="B47" s="8">
        <v>1</v>
      </c>
      <c r="C47" s="13">
        <v>29</v>
      </c>
      <c r="D47" s="13">
        <v>596</v>
      </c>
      <c r="E47" s="13">
        <v>331</v>
      </c>
      <c r="F47" s="13">
        <v>147</v>
      </c>
      <c r="G47" s="14">
        <v>0.247</v>
      </c>
      <c r="H47" s="13">
        <v>118</v>
      </c>
      <c r="I47" s="14">
        <v>0.19800000000000001</v>
      </c>
      <c r="J47" s="15">
        <v>0</v>
      </c>
      <c r="K47" s="40">
        <f>D47*C47</f>
        <v>17284</v>
      </c>
    </row>
    <row r="48" spans="1:11" ht="18" x14ac:dyDescent="0.25">
      <c r="A48" s="5" t="s">
        <v>69</v>
      </c>
      <c r="B48" s="8">
        <v>1</v>
      </c>
      <c r="C48" s="13">
        <v>25</v>
      </c>
      <c r="D48" s="13">
        <v>641</v>
      </c>
      <c r="E48" s="13">
        <v>369</v>
      </c>
      <c r="F48" s="13">
        <v>183</v>
      </c>
      <c r="G48" s="14">
        <v>0.28499999999999998</v>
      </c>
      <c r="H48" s="13">
        <v>89</v>
      </c>
      <c r="I48" s="14">
        <v>0.13900000000000001</v>
      </c>
      <c r="J48" s="15">
        <v>0</v>
      </c>
      <c r="K48" s="40">
        <f>D48*C48</f>
        <v>16025</v>
      </c>
    </row>
    <row r="49" spans="1:11" ht="18" x14ac:dyDescent="0.25">
      <c r="A49" s="5" t="s">
        <v>70</v>
      </c>
      <c r="B49" s="8">
        <v>3</v>
      </c>
      <c r="C49" s="13">
        <v>61</v>
      </c>
      <c r="D49" s="13">
        <v>2074</v>
      </c>
      <c r="E49" s="13">
        <v>748</v>
      </c>
      <c r="F49" s="13">
        <v>410</v>
      </c>
      <c r="G49" s="14">
        <v>0.19800000000000001</v>
      </c>
      <c r="H49" s="13">
        <v>907</v>
      </c>
      <c r="I49" s="14">
        <v>0.437</v>
      </c>
      <c r="J49" s="15">
        <v>9</v>
      </c>
      <c r="K49" s="40">
        <f>D49*C49</f>
        <v>126514</v>
      </c>
    </row>
    <row r="50" spans="1:11" ht="18" x14ac:dyDescent="0.25">
      <c r="A50" s="5" t="s">
        <v>71</v>
      </c>
      <c r="B50" s="8">
        <v>4</v>
      </c>
      <c r="C50" s="13">
        <v>184</v>
      </c>
      <c r="D50" s="13">
        <v>809</v>
      </c>
      <c r="E50" s="13">
        <v>47</v>
      </c>
      <c r="F50" s="13">
        <v>36</v>
      </c>
      <c r="G50" s="14">
        <v>4.3999999999999997E-2</v>
      </c>
      <c r="H50" s="13">
        <v>713</v>
      </c>
      <c r="I50" s="14">
        <v>0.88100000000000001</v>
      </c>
      <c r="J50" s="15">
        <v>13</v>
      </c>
      <c r="K50" s="40">
        <f>D50*C50</f>
        <v>148856</v>
      </c>
    </row>
    <row r="51" spans="1:11" ht="18" x14ac:dyDescent="0.25">
      <c r="A51" s="5" t="s">
        <v>72</v>
      </c>
      <c r="B51" s="8">
        <v>3</v>
      </c>
      <c r="C51" s="13">
        <v>59</v>
      </c>
      <c r="D51" s="13">
        <v>9734</v>
      </c>
      <c r="E51" s="13">
        <v>1662</v>
      </c>
      <c r="F51" s="13">
        <v>1295</v>
      </c>
      <c r="G51" s="14">
        <v>0.13300000000000001</v>
      </c>
      <c r="H51" s="13">
        <v>6777</v>
      </c>
      <c r="I51" s="14">
        <v>0.69599999999999995</v>
      </c>
      <c r="J51" s="15">
        <v>0</v>
      </c>
      <c r="K51" s="40">
        <f>D51*C51</f>
        <v>574306</v>
      </c>
    </row>
    <row r="52" spans="1:11" ht="18" x14ac:dyDescent="0.25">
      <c r="A52" s="5" t="s">
        <v>73</v>
      </c>
      <c r="B52" s="8">
        <v>4</v>
      </c>
      <c r="C52" s="13">
        <v>233</v>
      </c>
      <c r="D52" s="13">
        <v>67047</v>
      </c>
      <c r="E52" s="13">
        <v>2598</v>
      </c>
      <c r="F52" s="13">
        <v>1272</v>
      </c>
      <c r="G52" s="14">
        <v>1.9E-2</v>
      </c>
      <c r="H52" s="13">
        <v>52846</v>
      </c>
      <c r="I52" s="14">
        <v>0.78800000000000003</v>
      </c>
      <c r="J52" s="15">
        <v>10331</v>
      </c>
      <c r="K52" s="40">
        <f>D52*C52</f>
        <v>15621951</v>
      </c>
    </row>
    <row r="53" spans="1:11" ht="18" x14ac:dyDescent="0.25">
      <c r="A53" s="5" t="s">
        <v>74</v>
      </c>
      <c r="B53" s="8">
        <v>4</v>
      </c>
      <c r="C53" s="13">
        <v>13</v>
      </c>
      <c r="D53" s="13">
        <v>872</v>
      </c>
      <c r="E53" s="13">
        <v>786</v>
      </c>
      <c r="F53" s="13">
        <v>85</v>
      </c>
      <c r="G53" s="14">
        <v>9.7000000000000003E-2</v>
      </c>
      <c r="H53" s="13">
        <v>1</v>
      </c>
      <c r="I53" s="14">
        <v>1E-3</v>
      </c>
      <c r="J53" s="15">
        <v>0</v>
      </c>
      <c r="K53" s="40">
        <f>D53*C53</f>
        <v>11336</v>
      </c>
    </row>
    <row r="54" spans="1:11" ht="18" x14ac:dyDescent="0.25">
      <c r="A54" s="5" t="s">
        <v>75</v>
      </c>
      <c r="B54" s="8">
        <v>2</v>
      </c>
      <c r="C54" s="13">
        <v>277</v>
      </c>
      <c r="D54" s="13">
        <v>40852</v>
      </c>
      <c r="E54" s="13">
        <v>7</v>
      </c>
      <c r="F54" s="13">
        <v>74</v>
      </c>
      <c r="G54" s="14">
        <v>2E-3</v>
      </c>
      <c r="H54" s="13">
        <v>31703</v>
      </c>
      <c r="I54" s="14">
        <v>0.77600000000000002</v>
      </c>
      <c r="J54" s="15">
        <v>9068</v>
      </c>
      <c r="K54" s="40">
        <f>D54*C54</f>
        <v>11316004</v>
      </c>
    </row>
    <row r="55" spans="1:11" ht="18" x14ac:dyDescent="0.25">
      <c r="A55" s="88" t="s">
        <v>76</v>
      </c>
      <c r="B55" s="89">
        <v>1</v>
      </c>
      <c r="C55" s="83"/>
      <c r="D55" s="83"/>
      <c r="E55" s="83"/>
      <c r="F55" s="83"/>
      <c r="G55" s="84"/>
      <c r="H55" s="83"/>
      <c r="I55" s="84"/>
      <c r="J55" s="90"/>
      <c r="K55" s="85">
        <f>D55*C55</f>
        <v>0</v>
      </c>
    </row>
    <row r="56" spans="1:11" ht="18" x14ac:dyDescent="0.25">
      <c r="A56" s="5" t="s">
        <v>77</v>
      </c>
      <c r="B56" s="8">
        <v>1</v>
      </c>
      <c r="C56" s="13">
        <v>172</v>
      </c>
      <c r="D56" s="13">
        <v>275</v>
      </c>
      <c r="E56" s="13">
        <v>0</v>
      </c>
      <c r="F56" s="13">
        <v>0</v>
      </c>
      <c r="G56" s="14">
        <v>0</v>
      </c>
      <c r="H56" s="13">
        <v>274</v>
      </c>
      <c r="I56" s="14">
        <v>0.996</v>
      </c>
      <c r="J56" s="15">
        <v>1</v>
      </c>
      <c r="K56" s="40">
        <f>D56*C56</f>
        <v>47300</v>
      </c>
    </row>
    <row r="57" spans="1:11" ht="18" x14ac:dyDescent="0.25">
      <c r="A57" s="5" t="s">
        <v>78</v>
      </c>
      <c r="B57" s="8">
        <v>6</v>
      </c>
      <c r="C57" s="13">
        <v>102</v>
      </c>
      <c r="D57" s="13">
        <v>24516</v>
      </c>
      <c r="E57" s="13">
        <v>1167</v>
      </c>
      <c r="F57" s="13">
        <v>2539</v>
      </c>
      <c r="G57" s="14">
        <v>0.104</v>
      </c>
      <c r="H57" s="13">
        <v>20803</v>
      </c>
      <c r="I57" s="14">
        <v>0.84899999999999998</v>
      </c>
      <c r="J57" s="15">
        <v>7</v>
      </c>
      <c r="K57" s="40">
        <f>D57*C57</f>
        <v>2500632</v>
      </c>
    </row>
    <row r="58" spans="1:11" ht="18" x14ac:dyDescent="0.25">
      <c r="A58" s="5" t="s">
        <v>79</v>
      </c>
      <c r="B58" s="8">
        <v>5</v>
      </c>
      <c r="C58" s="13">
        <v>55</v>
      </c>
      <c r="D58" s="13">
        <v>9767</v>
      </c>
      <c r="E58" s="13">
        <v>2336</v>
      </c>
      <c r="F58" s="13">
        <v>1535</v>
      </c>
      <c r="G58" s="14">
        <v>0.157</v>
      </c>
      <c r="H58" s="13">
        <v>5895</v>
      </c>
      <c r="I58" s="14">
        <v>0.60399999999999998</v>
      </c>
      <c r="J58" s="15">
        <v>1</v>
      </c>
      <c r="K58" s="40">
        <f>D58*C58</f>
        <v>537185</v>
      </c>
    </row>
    <row r="59" spans="1:11" ht="18" x14ac:dyDescent="0.25">
      <c r="A59" s="5" t="s">
        <v>80</v>
      </c>
      <c r="B59" s="8">
        <v>2</v>
      </c>
      <c r="C59" s="13">
        <v>82</v>
      </c>
      <c r="D59" s="13">
        <v>1032</v>
      </c>
      <c r="E59" s="13">
        <v>241</v>
      </c>
      <c r="F59" s="13">
        <v>130</v>
      </c>
      <c r="G59" s="14">
        <v>0.126</v>
      </c>
      <c r="H59" s="13">
        <v>492</v>
      </c>
      <c r="I59" s="14">
        <v>0.47699999999999998</v>
      </c>
      <c r="J59" s="15">
        <v>169</v>
      </c>
      <c r="K59" s="40">
        <f>D59*C59</f>
        <v>84624</v>
      </c>
    </row>
    <row r="60" spans="1:11" ht="18.75" thickBot="1" x14ac:dyDescent="0.3">
      <c r="A60" s="6" t="s">
        <v>81</v>
      </c>
      <c r="B60" s="78">
        <v>4</v>
      </c>
      <c r="C60" s="20">
        <v>13</v>
      </c>
      <c r="D60" s="20">
        <v>80</v>
      </c>
      <c r="E60" s="20">
        <v>77</v>
      </c>
      <c r="F60" s="20">
        <v>3</v>
      </c>
      <c r="G60" s="81">
        <v>3.7999999999999999E-2</v>
      </c>
      <c r="H60" s="20">
        <v>0</v>
      </c>
      <c r="I60" s="21">
        <v>0</v>
      </c>
      <c r="J60" s="22">
        <v>0</v>
      </c>
      <c r="K60" s="40">
        <f>D60*C60</f>
        <v>1040</v>
      </c>
    </row>
    <row r="61" spans="1:11" ht="18.75" thickBot="1" x14ac:dyDescent="0.3">
      <c r="A61" s="75" t="s">
        <v>82</v>
      </c>
      <c r="B61" s="76"/>
      <c r="C61" s="71">
        <f>K61/D61</f>
        <v>143.61734659181067</v>
      </c>
      <c r="D61" s="72">
        <f>SUM(D8:D60)</f>
        <v>529372</v>
      </c>
      <c r="E61" s="72">
        <f>SUM(E8:E60)</f>
        <v>53579</v>
      </c>
      <c r="F61" s="79">
        <f>SUM(F8:F60)</f>
        <v>37432</v>
      </c>
      <c r="G61" s="35">
        <f>F61/D61</f>
        <v>7.0710200010578567E-2</v>
      </c>
      <c r="H61" s="80">
        <f>SUM(H8:H60)</f>
        <v>396979</v>
      </c>
      <c r="I61" s="73">
        <f>H61/D61</f>
        <v>0.7499055484611955</v>
      </c>
      <c r="J61" s="72">
        <f>SUM(J8:J60)</f>
        <v>41382</v>
      </c>
      <c r="K61" s="74">
        <f>SUM(K8:K60)</f>
        <v>76027002</v>
      </c>
    </row>
    <row r="62" spans="1:11" ht="18" customHeight="1" x14ac:dyDescent="0.25">
      <c r="A62" s="103" t="s">
        <v>86</v>
      </c>
      <c r="B62" s="104"/>
      <c r="C62" s="104"/>
      <c r="D62" s="104"/>
      <c r="E62" s="104"/>
      <c r="F62" s="104"/>
      <c r="G62" s="104"/>
      <c r="H62" s="104"/>
      <c r="I62" s="104"/>
      <c r="J62" s="104"/>
      <c r="K62" s="105"/>
    </row>
    <row r="63" spans="1:11" ht="15.75" x14ac:dyDescent="0.25">
      <c r="A63" s="36"/>
      <c r="B63" s="92" t="s">
        <v>87</v>
      </c>
      <c r="C63" s="92"/>
      <c r="D63" s="92"/>
      <c r="E63" s="92"/>
      <c r="F63" s="92"/>
      <c r="G63" s="92"/>
      <c r="H63" s="92"/>
      <c r="I63" s="92"/>
      <c r="J63" s="92"/>
      <c r="K63" s="93"/>
    </row>
    <row r="64" spans="1:11" ht="15.75" x14ac:dyDescent="0.25">
      <c r="A64" s="91" t="s">
        <v>88</v>
      </c>
      <c r="B64" s="92"/>
      <c r="C64" s="92"/>
      <c r="D64" s="92"/>
      <c r="E64" s="92"/>
      <c r="F64" s="92"/>
      <c r="G64" s="92"/>
      <c r="H64" s="92"/>
      <c r="I64" s="92"/>
      <c r="J64" s="92"/>
      <c r="K64" s="93"/>
    </row>
    <row r="65" spans="1:11" ht="16.5" thickBot="1" x14ac:dyDescent="0.3">
      <c r="A65" s="94" t="s">
        <v>97</v>
      </c>
      <c r="B65" s="95"/>
      <c r="C65" s="95"/>
      <c r="D65" s="95"/>
      <c r="E65" s="95"/>
      <c r="F65" s="95"/>
      <c r="G65" s="95"/>
      <c r="H65" s="95"/>
      <c r="I65" s="95"/>
      <c r="J65" s="95"/>
      <c r="K65" s="96"/>
    </row>
  </sheetData>
  <sortState xmlns:xlrd2="http://schemas.microsoft.com/office/spreadsheetml/2017/richdata2"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.75" thickBot="1" x14ac:dyDescent="0.3">
      <c r="A2" s="100" t="s">
        <v>90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8" x14ac:dyDescent="0.2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8" x14ac:dyDescent="0.2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8" x14ac:dyDescent="0.2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8" x14ac:dyDescent="0.2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.5" thickBot="1" x14ac:dyDescent="0.3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8" x14ac:dyDescent="0.25">
      <c r="A8" s="119" t="s">
        <v>35</v>
      </c>
      <c r="B8" s="17">
        <v>137</v>
      </c>
      <c r="C8" s="17">
        <v>14001</v>
      </c>
      <c r="D8" s="17">
        <v>1204</v>
      </c>
      <c r="E8" s="17">
        <v>793</v>
      </c>
      <c r="F8" s="18">
        <v>5.7000000000000002E-2</v>
      </c>
      <c r="G8" s="17">
        <v>11218</v>
      </c>
      <c r="H8" s="18">
        <v>0.80100000000000005</v>
      </c>
      <c r="I8" s="120">
        <v>786</v>
      </c>
      <c r="J8" s="40">
        <f>C8*B8</f>
        <v>1918137</v>
      </c>
    </row>
    <row r="9" spans="1:10" ht="18" x14ac:dyDescent="0.25">
      <c r="A9" s="2" t="s">
        <v>48</v>
      </c>
      <c r="B9" s="13">
        <v>210</v>
      </c>
      <c r="C9" s="13">
        <v>20314</v>
      </c>
      <c r="D9" s="13">
        <v>1608</v>
      </c>
      <c r="E9" s="13">
        <v>1062</v>
      </c>
      <c r="F9" s="14">
        <v>5.1999999999999998E-2</v>
      </c>
      <c r="G9" s="13">
        <v>13596</v>
      </c>
      <c r="H9" s="14">
        <v>0.66900000000000004</v>
      </c>
      <c r="I9" s="61">
        <v>4048</v>
      </c>
      <c r="J9" s="40">
        <f>C9*B9</f>
        <v>4265940</v>
      </c>
    </row>
    <row r="10" spans="1:10" ht="18" x14ac:dyDescent="0.25">
      <c r="A10" s="2" t="s">
        <v>50</v>
      </c>
      <c r="B10" s="13">
        <v>61</v>
      </c>
      <c r="C10" s="13">
        <v>1807</v>
      </c>
      <c r="D10" s="13">
        <v>507</v>
      </c>
      <c r="E10" s="13">
        <v>292</v>
      </c>
      <c r="F10" s="14">
        <v>0.16200000000000001</v>
      </c>
      <c r="G10" s="13">
        <v>982</v>
      </c>
      <c r="H10" s="14">
        <v>0.54300000000000004</v>
      </c>
      <c r="I10" s="61">
        <v>26</v>
      </c>
      <c r="J10" s="40">
        <f t="shared" ref="J10:J17" si="0">C10*B10</f>
        <v>110227</v>
      </c>
    </row>
    <row r="11" spans="1:10" ht="18" x14ac:dyDescent="0.25">
      <c r="A11" s="2" t="s">
        <v>59</v>
      </c>
      <c r="B11" s="13">
        <v>154</v>
      </c>
      <c r="C11" s="13">
        <v>2521</v>
      </c>
      <c r="D11" s="13">
        <v>232</v>
      </c>
      <c r="E11" s="13">
        <v>121</v>
      </c>
      <c r="F11" s="14">
        <v>4.8000000000000001E-2</v>
      </c>
      <c r="G11" s="13">
        <v>2147</v>
      </c>
      <c r="H11" s="14">
        <v>0.85199999999999998</v>
      </c>
      <c r="I11" s="61">
        <v>21</v>
      </c>
      <c r="J11" s="40">
        <f t="shared" si="0"/>
        <v>388234</v>
      </c>
    </row>
    <row r="12" spans="1:10" ht="18" x14ac:dyDescent="0.25">
      <c r="A12" s="2" t="s">
        <v>60</v>
      </c>
      <c r="B12" s="11">
        <v>93</v>
      </c>
      <c r="C12" s="11">
        <v>5879</v>
      </c>
      <c r="D12" s="11">
        <v>955</v>
      </c>
      <c r="E12" s="11">
        <v>790</v>
      </c>
      <c r="F12" s="12">
        <v>0.13400000000000001</v>
      </c>
      <c r="G12" s="11">
        <v>4084</v>
      </c>
      <c r="H12" s="12">
        <v>0.69499999999999995</v>
      </c>
      <c r="I12" s="62">
        <v>50</v>
      </c>
      <c r="J12" s="40">
        <f t="shared" si="0"/>
        <v>546747</v>
      </c>
    </row>
    <row r="13" spans="1:10" ht="18" x14ac:dyDescent="0.25">
      <c r="A13" s="2" t="s">
        <v>63</v>
      </c>
      <c r="B13" s="13">
        <v>68</v>
      </c>
      <c r="C13" s="13">
        <v>8577</v>
      </c>
      <c r="D13" s="13">
        <v>2433</v>
      </c>
      <c r="E13" s="13">
        <v>1531</v>
      </c>
      <c r="F13" s="14">
        <v>0.17899999999999999</v>
      </c>
      <c r="G13" s="13">
        <v>4226</v>
      </c>
      <c r="H13" s="14">
        <v>0.49299999999999999</v>
      </c>
      <c r="I13" s="61">
        <v>387</v>
      </c>
      <c r="J13" s="40">
        <f t="shared" si="0"/>
        <v>583236</v>
      </c>
    </row>
    <row r="14" spans="1:10" ht="18" x14ac:dyDescent="0.25">
      <c r="A14" s="2" t="s">
        <v>68</v>
      </c>
      <c r="B14" s="13">
        <v>29</v>
      </c>
      <c r="C14" s="13">
        <v>596</v>
      </c>
      <c r="D14" s="13">
        <v>331</v>
      </c>
      <c r="E14" s="13">
        <v>147</v>
      </c>
      <c r="F14" s="14">
        <v>0.247</v>
      </c>
      <c r="G14" s="13">
        <v>118</v>
      </c>
      <c r="H14" s="14">
        <v>0.19800000000000001</v>
      </c>
      <c r="I14" s="61">
        <v>0</v>
      </c>
      <c r="J14" s="40">
        <f t="shared" si="0"/>
        <v>17284</v>
      </c>
    </row>
    <row r="15" spans="1:10" ht="18" x14ac:dyDescent="0.25">
      <c r="A15" s="2" t="s">
        <v>69</v>
      </c>
      <c r="B15" s="13">
        <v>25</v>
      </c>
      <c r="C15" s="13">
        <v>641</v>
      </c>
      <c r="D15" s="13">
        <v>369</v>
      </c>
      <c r="E15" s="13">
        <v>183</v>
      </c>
      <c r="F15" s="14">
        <v>0.28499999999999998</v>
      </c>
      <c r="G15" s="13">
        <v>89</v>
      </c>
      <c r="H15" s="14">
        <v>0.13900000000000001</v>
      </c>
      <c r="I15" s="61">
        <v>0</v>
      </c>
      <c r="J15" s="40">
        <f t="shared" si="0"/>
        <v>16025</v>
      </c>
    </row>
    <row r="16" spans="1:10" ht="18" x14ac:dyDescent="0.25">
      <c r="A16" s="86" t="s">
        <v>76</v>
      </c>
      <c r="B16" s="83"/>
      <c r="C16" s="83"/>
      <c r="D16" s="83"/>
      <c r="E16" s="83"/>
      <c r="F16" s="84"/>
      <c r="G16" s="83"/>
      <c r="H16" s="84"/>
      <c r="I16" s="87"/>
      <c r="J16" s="85">
        <f t="shared" si="0"/>
        <v>0</v>
      </c>
    </row>
    <row r="17" spans="1:10" ht="18.75" thickBot="1" x14ac:dyDescent="0.3">
      <c r="A17" s="68" t="s">
        <v>77</v>
      </c>
      <c r="B17" s="20">
        <v>172</v>
      </c>
      <c r="C17" s="20">
        <v>275</v>
      </c>
      <c r="D17" s="20">
        <v>0</v>
      </c>
      <c r="E17" s="20">
        <v>0</v>
      </c>
      <c r="F17" s="21">
        <v>0</v>
      </c>
      <c r="G17" s="20">
        <v>274</v>
      </c>
      <c r="H17" s="21">
        <v>0.996</v>
      </c>
      <c r="I17" s="69">
        <v>1</v>
      </c>
      <c r="J17" s="70">
        <f t="shared" si="0"/>
        <v>47300</v>
      </c>
    </row>
    <row r="18" spans="1:10" ht="39.75" customHeight="1" thickBot="1" x14ac:dyDescent="0.3">
      <c r="A18" s="63" t="s">
        <v>83</v>
      </c>
      <c r="B18" s="64">
        <f>J18/C18</f>
        <v>144.53370200142828</v>
      </c>
      <c r="C18" s="65">
        <f>SUM(C8:C17)</f>
        <v>54611</v>
      </c>
      <c r="D18" s="66">
        <f>SUM(D8:D17)</f>
        <v>7639</v>
      </c>
      <c r="E18" s="65">
        <f>SUM(E8:E17)</f>
        <v>4919</v>
      </c>
      <c r="F18" s="67">
        <f>E18/C18</f>
        <v>9.0073428430169744E-2</v>
      </c>
      <c r="G18" s="65">
        <f>SUM(G8:G17)</f>
        <v>36734</v>
      </c>
      <c r="H18" s="67">
        <f>G18/C18</f>
        <v>0.67264836754500013</v>
      </c>
      <c r="I18" s="65">
        <f>SUM(I8:I17)</f>
        <v>5319</v>
      </c>
      <c r="J18" s="39">
        <f>SUM(J8:J17)</f>
        <v>7893130</v>
      </c>
    </row>
    <row r="19" spans="1:10" ht="18" customHeight="1" x14ac:dyDescent="0.25">
      <c r="A19" s="112" t="s">
        <v>86</v>
      </c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0" ht="18" x14ac:dyDescent="0.25">
      <c r="A20" s="37"/>
      <c r="B20" s="92" t="s">
        <v>87</v>
      </c>
      <c r="C20" s="92"/>
      <c r="D20" s="92"/>
      <c r="E20" s="92"/>
      <c r="F20" s="92"/>
      <c r="G20" s="92"/>
      <c r="H20" s="92"/>
      <c r="I20" s="92"/>
      <c r="J20" s="93"/>
    </row>
    <row r="21" spans="1:10" ht="15.75" x14ac:dyDescent="0.25">
      <c r="A21" s="106" t="s">
        <v>88</v>
      </c>
      <c r="B21" s="107"/>
      <c r="C21" s="107"/>
      <c r="D21" s="107"/>
      <c r="E21" s="107"/>
      <c r="F21" s="107"/>
      <c r="G21" s="107"/>
      <c r="H21" s="107"/>
      <c r="I21" s="107"/>
      <c r="J21" s="108"/>
    </row>
    <row r="22" spans="1:10" ht="16.5" thickBot="1" x14ac:dyDescent="0.3">
      <c r="A22" s="109" t="s">
        <v>96</v>
      </c>
      <c r="B22" s="110"/>
      <c r="C22" s="110"/>
      <c r="D22" s="110"/>
      <c r="E22" s="110"/>
      <c r="F22" s="110"/>
      <c r="G22" s="110"/>
      <c r="H22" s="110"/>
      <c r="I22" s="110"/>
      <c r="J22" s="111"/>
    </row>
    <row r="23" spans="1:10" ht="18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6.7109375" customWidth="1"/>
  </cols>
  <sheetData>
    <row r="1" spans="1:10" ht="24" thickBot="1" x14ac:dyDescent="0.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.75" thickBot="1" x14ac:dyDescent="0.3">
      <c r="A2" s="115" t="s">
        <v>91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8" x14ac:dyDescent="0.2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8" x14ac:dyDescent="0.2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8" x14ac:dyDescent="0.2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8" x14ac:dyDescent="0.2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.5" thickBot="1" x14ac:dyDescent="0.3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8" x14ac:dyDescent="0.25">
      <c r="A8" s="82" t="s">
        <v>36</v>
      </c>
      <c r="B8" s="13">
        <v>43</v>
      </c>
      <c r="C8" s="13">
        <v>665</v>
      </c>
      <c r="D8" s="13">
        <v>155</v>
      </c>
      <c r="E8" s="13">
        <v>252</v>
      </c>
      <c r="F8" s="14">
        <v>0.379</v>
      </c>
      <c r="G8" s="13">
        <v>254</v>
      </c>
      <c r="H8" s="14">
        <v>0.38200000000000001</v>
      </c>
      <c r="I8" s="15">
        <v>4</v>
      </c>
      <c r="J8" s="40">
        <f>C8*B8</f>
        <v>28595</v>
      </c>
    </row>
    <row r="9" spans="1:10" ht="18" x14ac:dyDescent="0.25">
      <c r="A9" s="8" t="s">
        <v>37</v>
      </c>
      <c r="B9" s="13">
        <v>62</v>
      </c>
      <c r="C9" s="13">
        <v>312</v>
      </c>
      <c r="D9" s="13">
        <v>189</v>
      </c>
      <c r="E9" s="13">
        <v>32</v>
      </c>
      <c r="F9" s="14">
        <v>0.10299999999999999</v>
      </c>
      <c r="G9" s="13">
        <v>87</v>
      </c>
      <c r="H9" s="14">
        <v>0.27900000000000003</v>
      </c>
      <c r="I9" s="15">
        <v>4</v>
      </c>
      <c r="J9" s="40">
        <f>C9*B9</f>
        <v>19344</v>
      </c>
    </row>
    <row r="10" spans="1:10" ht="18" x14ac:dyDescent="0.25">
      <c r="A10" s="5" t="s">
        <v>49</v>
      </c>
      <c r="B10" s="13">
        <v>86</v>
      </c>
      <c r="C10" s="13">
        <v>7814</v>
      </c>
      <c r="D10" s="13">
        <v>3377</v>
      </c>
      <c r="E10" s="13">
        <v>1405</v>
      </c>
      <c r="F10" s="14">
        <v>0.18</v>
      </c>
      <c r="G10" s="13">
        <v>2678</v>
      </c>
      <c r="H10" s="14">
        <v>0.34300000000000003</v>
      </c>
      <c r="I10" s="15">
        <v>354</v>
      </c>
      <c r="J10" s="40">
        <f t="shared" ref="J10:J13" si="0">C10*B10</f>
        <v>672004</v>
      </c>
    </row>
    <row r="11" spans="1:10" ht="18" x14ac:dyDescent="0.25">
      <c r="A11" s="5" t="s">
        <v>67</v>
      </c>
      <c r="B11" s="13">
        <v>104</v>
      </c>
      <c r="C11" s="13">
        <v>22171</v>
      </c>
      <c r="D11" s="13">
        <v>4038</v>
      </c>
      <c r="E11" s="13">
        <v>2265</v>
      </c>
      <c r="F11" s="14">
        <v>0.10199999999999999</v>
      </c>
      <c r="G11" s="13">
        <v>15472</v>
      </c>
      <c r="H11" s="14">
        <v>0.69799999999999995</v>
      </c>
      <c r="I11" s="15">
        <v>396</v>
      </c>
      <c r="J11" s="40">
        <f t="shared" si="0"/>
        <v>2305784</v>
      </c>
    </row>
    <row r="12" spans="1:10" ht="18" x14ac:dyDescent="0.25">
      <c r="A12" s="5" t="s">
        <v>75</v>
      </c>
      <c r="B12" s="13">
        <v>277</v>
      </c>
      <c r="C12" s="13">
        <v>40852</v>
      </c>
      <c r="D12" s="13">
        <v>7</v>
      </c>
      <c r="E12" s="13">
        <v>74</v>
      </c>
      <c r="F12" s="14">
        <v>2E-3</v>
      </c>
      <c r="G12" s="13">
        <v>31703</v>
      </c>
      <c r="H12" s="14">
        <v>0.77600000000000002</v>
      </c>
      <c r="I12" s="15">
        <v>9068</v>
      </c>
      <c r="J12" s="40">
        <f>C12*B12</f>
        <v>11316004</v>
      </c>
    </row>
    <row r="13" spans="1:10" ht="18.75" thickBot="1" x14ac:dyDescent="0.3">
      <c r="A13" s="7" t="s">
        <v>80</v>
      </c>
      <c r="B13" s="13">
        <v>82</v>
      </c>
      <c r="C13" s="13">
        <v>1032</v>
      </c>
      <c r="D13" s="13">
        <v>241</v>
      </c>
      <c r="E13" s="13">
        <v>130</v>
      </c>
      <c r="F13" s="14">
        <v>0.126</v>
      </c>
      <c r="G13" s="13">
        <v>492</v>
      </c>
      <c r="H13" s="14">
        <v>0.47699999999999998</v>
      </c>
      <c r="I13" s="15">
        <v>169</v>
      </c>
      <c r="J13" s="40">
        <f t="shared" si="0"/>
        <v>84624</v>
      </c>
    </row>
    <row r="14" spans="1:10" ht="36.75" customHeight="1" thickBot="1" x14ac:dyDescent="0.3">
      <c r="A14" s="23" t="s">
        <v>83</v>
      </c>
      <c r="B14" s="24">
        <f>J14/C14</f>
        <v>198.03908244790381</v>
      </c>
      <c r="C14" s="25">
        <f>SUM(C8:C13)</f>
        <v>72846</v>
      </c>
      <c r="D14" s="26">
        <f>SUM(D8:D13)</f>
        <v>8007</v>
      </c>
      <c r="E14" s="25">
        <f>SUM(E8:E13)</f>
        <v>4158</v>
      </c>
      <c r="F14" s="27">
        <f>E14/C14</f>
        <v>5.7079318013343219E-2</v>
      </c>
      <c r="G14" s="25">
        <f>SUM(G8:G13)</f>
        <v>50686</v>
      </c>
      <c r="H14" s="27">
        <f>G14/C14</f>
        <v>0.69579661203085963</v>
      </c>
      <c r="I14" s="25">
        <f>SUM(I8:I13)</f>
        <v>9995</v>
      </c>
      <c r="J14" s="28">
        <f>SUM(J8:J13)</f>
        <v>14426355</v>
      </c>
    </row>
    <row r="15" spans="1:10" ht="18" customHeight="1" x14ac:dyDescent="0.25">
      <c r="A15" s="112" t="s">
        <v>86</v>
      </c>
      <c r="B15" s="113"/>
      <c r="C15" s="113"/>
      <c r="D15" s="113"/>
      <c r="E15" s="113"/>
      <c r="F15" s="113"/>
      <c r="G15" s="113"/>
      <c r="H15" s="113"/>
      <c r="I15" s="113"/>
      <c r="J15" s="114"/>
    </row>
    <row r="16" spans="1:10" ht="18" x14ac:dyDescent="0.25">
      <c r="A16" s="37"/>
      <c r="B16" s="92" t="s">
        <v>87</v>
      </c>
      <c r="C16" s="92"/>
      <c r="D16" s="92"/>
      <c r="E16" s="92"/>
      <c r="F16" s="92"/>
      <c r="G16" s="92"/>
      <c r="H16" s="92"/>
      <c r="I16" s="92"/>
      <c r="J16" s="93"/>
    </row>
    <row r="17" spans="1:10" ht="15.75" x14ac:dyDescent="0.25">
      <c r="A17" s="106" t="s">
        <v>88</v>
      </c>
      <c r="B17" s="107"/>
      <c r="C17" s="107"/>
      <c r="D17" s="107"/>
      <c r="E17" s="107"/>
      <c r="F17" s="107"/>
      <c r="G17" s="107"/>
      <c r="H17" s="107"/>
      <c r="I17" s="107"/>
      <c r="J17" s="108"/>
    </row>
    <row r="18" spans="1:10" ht="16.5" thickBot="1" x14ac:dyDescent="0.3">
      <c r="A18" s="109" t="s">
        <v>96</v>
      </c>
      <c r="B18" s="110"/>
      <c r="C18" s="110"/>
      <c r="D18" s="110"/>
      <c r="E18" s="110"/>
      <c r="F18" s="110"/>
      <c r="G18" s="110"/>
      <c r="H18" s="110"/>
      <c r="I18" s="110"/>
      <c r="J18" s="111"/>
    </row>
    <row r="19" spans="1:10" ht="18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8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8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5.28515625" customWidth="1"/>
  </cols>
  <sheetData>
    <row r="1" spans="1:10" ht="24" thickBot="1" x14ac:dyDescent="0.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.75" thickBot="1" x14ac:dyDescent="0.3">
      <c r="A2" s="100" t="s">
        <v>92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8" x14ac:dyDescent="0.2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8" x14ac:dyDescent="0.2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8" x14ac:dyDescent="0.2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8" x14ac:dyDescent="0.2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.5" thickBot="1" x14ac:dyDescent="0.3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8" x14ac:dyDescent="0.25">
      <c r="A8" s="9" t="s">
        <v>30</v>
      </c>
      <c r="B8" s="13">
        <v>441</v>
      </c>
      <c r="C8" s="13">
        <v>8548</v>
      </c>
      <c r="D8" s="13">
        <v>7</v>
      </c>
      <c r="E8" s="13">
        <v>2</v>
      </c>
      <c r="F8" s="14">
        <v>0</v>
      </c>
      <c r="G8" s="13">
        <v>4</v>
      </c>
      <c r="H8" s="14">
        <v>0</v>
      </c>
      <c r="I8" s="15">
        <v>8535</v>
      </c>
      <c r="J8" s="40">
        <f>C8*B8</f>
        <v>3769668</v>
      </c>
    </row>
    <row r="9" spans="1:10" ht="18" x14ac:dyDescent="0.25">
      <c r="A9" s="5" t="s">
        <v>38</v>
      </c>
      <c r="B9" s="13">
        <v>99</v>
      </c>
      <c r="C9" s="13">
        <v>75955</v>
      </c>
      <c r="D9" s="13">
        <v>3703</v>
      </c>
      <c r="E9" s="13">
        <v>2817</v>
      </c>
      <c r="F9" s="14">
        <v>3.6999999999999998E-2</v>
      </c>
      <c r="G9" s="13">
        <v>68855</v>
      </c>
      <c r="H9" s="14">
        <v>0.90700000000000003</v>
      </c>
      <c r="I9" s="15">
        <v>580</v>
      </c>
      <c r="J9" s="40">
        <f>C9*B9</f>
        <v>7519545</v>
      </c>
    </row>
    <row r="10" spans="1:10" ht="18" x14ac:dyDescent="0.25">
      <c r="A10" s="5" t="s">
        <v>39</v>
      </c>
      <c r="B10" s="13">
        <v>76</v>
      </c>
      <c r="C10" s="13">
        <v>2910</v>
      </c>
      <c r="D10" s="13">
        <v>75</v>
      </c>
      <c r="E10" s="13">
        <v>28</v>
      </c>
      <c r="F10" s="14">
        <v>0.01</v>
      </c>
      <c r="G10" s="13">
        <v>143</v>
      </c>
      <c r="H10" s="14">
        <v>4.9000000000000002E-2</v>
      </c>
      <c r="I10" s="15">
        <v>2664</v>
      </c>
      <c r="J10" s="40">
        <f t="shared" ref="J10:J15" si="0">C10*B10</f>
        <v>221160</v>
      </c>
    </row>
    <row r="11" spans="1:10" ht="18" x14ac:dyDescent="0.25">
      <c r="A11" s="5" t="s">
        <v>46</v>
      </c>
      <c r="B11" s="13">
        <v>101</v>
      </c>
      <c r="C11" s="13">
        <v>5646</v>
      </c>
      <c r="D11" s="13">
        <v>1081</v>
      </c>
      <c r="E11" s="13">
        <v>657</v>
      </c>
      <c r="F11" s="14">
        <v>0.11600000000000001</v>
      </c>
      <c r="G11" s="13">
        <v>3840</v>
      </c>
      <c r="H11" s="14">
        <v>0.68</v>
      </c>
      <c r="I11" s="15">
        <v>68</v>
      </c>
      <c r="J11" s="40">
        <f t="shared" si="0"/>
        <v>570246</v>
      </c>
    </row>
    <row r="12" spans="1:10" ht="18" x14ac:dyDescent="0.25">
      <c r="A12" s="5" t="s">
        <v>54</v>
      </c>
      <c r="B12" s="13">
        <v>146</v>
      </c>
      <c r="C12" s="13">
        <v>2019</v>
      </c>
      <c r="D12" s="13">
        <v>339</v>
      </c>
      <c r="E12" s="13">
        <v>108</v>
      </c>
      <c r="F12" s="14">
        <v>5.2999999999999999E-2</v>
      </c>
      <c r="G12" s="13">
        <v>1563</v>
      </c>
      <c r="H12" s="14">
        <v>0.77400000000000002</v>
      </c>
      <c r="I12" s="15">
        <v>9</v>
      </c>
      <c r="J12" s="40">
        <f t="shared" si="0"/>
        <v>294774</v>
      </c>
    </row>
    <row r="13" spans="1:10" ht="18" x14ac:dyDescent="0.25">
      <c r="A13" s="5" t="s">
        <v>56</v>
      </c>
      <c r="B13" s="13">
        <v>97</v>
      </c>
      <c r="C13" s="13">
        <v>9957</v>
      </c>
      <c r="D13" s="13">
        <v>973</v>
      </c>
      <c r="E13" s="13">
        <v>1595</v>
      </c>
      <c r="F13" s="14">
        <v>0.16</v>
      </c>
      <c r="G13" s="13">
        <v>7075</v>
      </c>
      <c r="H13" s="14">
        <v>0.71099999999999997</v>
      </c>
      <c r="I13" s="15">
        <v>314</v>
      </c>
      <c r="J13" s="40">
        <f t="shared" si="0"/>
        <v>965829</v>
      </c>
    </row>
    <row r="14" spans="1:10" ht="18" x14ac:dyDescent="0.25">
      <c r="A14" s="5" t="s">
        <v>70</v>
      </c>
      <c r="B14" s="13">
        <v>61</v>
      </c>
      <c r="C14" s="13">
        <v>2074</v>
      </c>
      <c r="D14" s="13">
        <v>748</v>
      </c>
      <c r="E14" s="13">
        <v>410</v>
      </c>
      <c r="F14" s="14">
        <v>0.19800000000000001</v>
      </c>
      <c r="G14" s="13">
        <v>907</v>
      </c>
      <c r="H14" s="14">
        <v>0.437</v>
      </c>
      <c r="I14" s="15">
        <v>9</v>
      </c>
      <c r="J14" s="40">
        <f t="shared" si="0"/>
        <v>126514</v>
      </c>
    </row>
    <row r="15" spans="1:10" ht="18.75" thickBot="1" x14ac:dyDescent="0.3">
      <c r="A15" s="6" t="s">
        <v>72</v>
      </c>
      <c r="B15" s="13">
        <v>59</v>
      </c>
      <c r="C15" s="13">
        <v>9734</v>
      </c>
      <c r="D15" s="13">
        <v>1662</v>
      </c>
      <c r="E15" s="13">
        <v>1295</v>
      </c>
      <c r="F15" s="14">
        <v>0.13300000000000001</v>
      </c>
      <c r="G15" s="13">
        <v>6777</v>
      </c>
      <c r="H15" s="14">
        <v>0.69599999999999995</v>
      </c>
      <c r="I15" s="15">
        <v>0</v>
      </c>
      <c r="J15" s="40">
        <f t="shared" si="0"/>
        <v>574306</v>
      </c>
    </row>
    <row r="16" spans="1:10" ht="36.75" customHeight="1" thickBot="1" x14ac:dyDescent="0.3">
      <c r="A16" s="23" t="s">
        <v>83</v>
      </c>
      <c r="B16" s="29">
        <f>J16/C16</f>
        <v>120.17871845125511</v>
      </c>
      <c r="C16" s="25">
        <f>SUM(C8:C15)</f>
        <v>116843</v>
      </c>
      <c r="D16" s="26">
        <f>SUM(D8:D15)</f>
        <v>8588</v>
      </c>
      <c r="E16" s="30">
        <f>SUM(E8:E15)</f>
        <v>6912</v>
      </c>
      <c r="F16" s="31">
        <f>E16/C16</f>
        <v>5.9156303758034288E-2</v>
      </c>
      <c r="G16" s="25">
        <f>SUM(G8:G15)</f>
        <v>89164</v>
      </c>
      <c r="H16" s="31">
        <f>G16/C16</f>
        <v>0.76310947168422583</v>
      </c>
      <c r="I16" s="25">
        <f>SUM(I8:I15)</f>
        <v>12179</v>
      </c>
      <c r="J16" s="28">
        <f>SUM(J8:J15)</f>
        <v>14042042</v>
      </c>
    </row>
    <row r="17" spans="1:10" ht="18" customHeight="1" x14ac:dyDescent="0.25">
      <c r="A17" s="116" t="s">
        <v>86</v>
      </c>
      <c r="B17" s="117"/>
      <c r="C17" s="117"/>
      <c r="D17" s="117"/>
      <c r="E17" s="117"/>
      <c r="F17" s="117"/>
      <c r="G17" s="117"/>
      <c r="H17" s="117"/>
      <c r="I17" s="117"/>
      <c r="J17" s="118"/>
    </row>
    <row r="18" spans="1:10" ht="18" x14ac:dyDescent="0.25">
      <c r="A18" s="37"/>
      <c r="B18" s="92" t="s">
        <v>87</v>
      </c>
      <c r="C18" s="92"/>
      <c r="D18" s="92"/>
      <c r="E18" s="92"/>
      <c r="F18" s="92"/>
      <c r="G18" s="92"/>
      <c r="H18" s="92"/>
      <c r="I18" s="92"/>
      <c r="J18" s="93"/>
    </row>
    <row r="19" spans="1:10" ht="15.75" x14ac:dyDescent="0.25">
      <c r="A19" s="106" t="s">
        <v>88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6.5" thickBot="1" x14ac:dyDescent="0.3">
      <c r="A20" s="109" t="s">
        <v>96</v>
      </c>
      <c r="B20" s="110"/>
      <c r="C20" s="110"/>
      <c r="D20" s="110"/>
      <c r="E20" s="110"/>
      <c r="F20" s="110"/>
      <c r="G20" s="110"/>
      <c r="H20" s="110"/>
      <c r="I20" s="110"/>
      <c r="J20" s="111"/>
    </row>
    <row r="21" spans="1:10" ht="18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9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5" customWidth="1"/>
  </cols>
  <sheetData>
    <row r="1" spans="1:10" ht="24" thickBot="1" x14ac:dyDescent="0.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.75" thickBot="1" x14ac:dyDescent="0.3">
      <c r="A2" s="100" t="s">
        <v>93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8" x14ac:dyDescent="0.2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8" x14ac:dyDescent="0.2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8" x14ac:dyDescent="0.2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8" x14ac:dyDescent="0.2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.5" thickBot="1" x14ac:dyDescent="0.3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8" x14ac:dyDescent="0.25">
      <c r="A8" s="9" t="s">
        <v>31</v>
      </c>
      <c r="B8" s="13">
        <v>162</v>
      </c>
      <c r="C8" s="13">
        <v>1629</v>
      </c>
      <c r="D8" s="13">
        <v>645</v>
      </c>
      <c r="E8" s="13">
        <v>55</v>
      </c>
      <c r="F8" s="14">
        <v>3.4000000000000002E-2</v>
      </c>
      <c r="G8" s="13">
        <v>919</v>
      </c>
      <c r="H8" s="14">
        <v>0.56399999999999995</v>
      </c>
      <c r="I8" s="15">
        <v>10</v>
      </c>
      <c r="J8" s="16">
        <f>C8*B8</f>
        <v>263898</v>
      </c>
    </row>
    <row r="9" spans="1:10" ht="18" x14ac:dyDescent="0.25">
      <c r="A9" s="5" t="s">
        <v>34</v>
      </c>
      <c r="B9" s="13">
        <v>93</v>
      </c>
      <c r="C9" s="13">
        <v>4061</v>
      </c>
      <c r="D9" s="13">
        <v>452</v>
      </c>
      <c r="E9" s="13">
        <v>286</v>
      </c>
      <c r="F9" s="14">
        <v>7.0000000000000007E-2</v>
      </c>
      <c r="G9" s="13">
        <v>3303</v>
      </c>
      <c r="H9" s="14">
        <v>0.81299999999999994</v>
      </c>
      <c r="I9" s="15">
        <v>20</v>
      </c>
      <c r="J9" s="16">
        <f t="shared" ref="J9:J18" si="0">C9*B9</f>
        <v>377673</v>
      </c>
    </row>
    <row r="10" spans="1:10" ht="18" x14ac:dyDescent="0.25">
      <c r="A10" s="5" t="s">
        <v>47</v>
      </c>
      <c r="B10" s="13">
        <v>189</v>
      </c>
      <c r="C10" s="13">
        <v>15773</v>
      </c>
      <c r="D10" s="13">
        <v>734</v>
      </c>
      <c r="E10" s="13">
        <v>579</v>
      </c>
      <c r="F10" s="14">
        <v>3.6999999999999998E-2</v>
      </c>
      <c r="G10" s="13">
        <v>13781</v>
      </c>
      <c r="H10" s="14">
        <v>0.874</v>
      </c>
      <c r="I10" s="15">
        <v>679</v>
      </c>
      <c r="J10" s="16">
        <f t="shared" si="0"/>
        <v>2981097</v>
      </c>
    </row>
    <row r="11" spans="1:10" ht="18" x14ac:dyDescent="0.25">
      <c r="A11" s="5" t="s">
        <v>55</v>
      </c>
      <c r="B11" s="13">
        <v>66</v>
      </c>
      <c r="C11" s="13">
        <v>188</v>
      </c>
      <c r="D11" s="13">
        <v>3</v>
      </c>
      <c r="E11" s="13">
        <v>3</v>
      </c>
      <c r="F11" s="14">
        <v>1.6E-2</v>
      </c>
      <c r="G11" s="13">
        <v>182</v>
      </c>
      <c r="H11" s="14">
        <v>0.96799999999999997</v>
      </c>
      <c r="I11" s="15">
        <v>0</v>
      </c>
      <c r="J11" s="16">
        <f t="shared" si="0"/>
        <v>12408</v>
      </c>
    </row>
    <row r="12" spans="1:10" ht="18" x14ac:dyDescent="0.25">
      <c r="A12" s="5" t="s">
        <v>57</v>
      </c>
      <c r="B12" s="13">
        <v>44</v>
      </c>
      <c r="C12" s="13">
        <v>352</v>
      </c>
      <c r="D12" s="13">
        <v>168</v>
      </c>
      <c r="E12" s="13">
        <v>47</v>
      </c>
      <c r="F12" s="14">
        <v>0.13400000000000001</v>
      </c>
      <c r="G12" s="13">
        <v>137</v>
      </c>
      <c r="H12" s="14">
        <v>0.38900000000000001</v>
      </c>
      <c r="I12" s="15">
        <v>0</v>
      </c>
      <c r="J12" s="16">
        <f t="shared" si="0"/>
        <v>15488</v>
      </c>
    </row>
    <row r="13" spans="1:10" ht="18" x14ac:dyDescent="0.25">
      <c r="A13" s="5" t="s">
        <v>61</v>
      </c>
      <c r="B13" s="13">
        <v>44</v>
      </c>
      <c r="C13" s="13">
        <v>1968</v>
      </c>
      <c r="D13" s="13">
        <v>659</v>
      </c>
      <c r="E13" s="13">
        <v>451</v>
      </c>
      <c r="F13" s="14">
        <v>0.22900000000000001</v>
      </c>
      <c r="G13" s="13">
        <v>854</v>
      </c>
      <c r="H13" s="14">
        <v>0.434</v>
      </c>
      <c r="I13" s="15">
        <v>4</v>
      </c>
      <c r="J13" s="16">
        <f t="shared" si="0"/>
        <v>86592</v>
      </c>
    </row>
    <row r="14" spans="1:10" ht="18" x14ac:dyDescent="0.25">
      <c r="A14" s="5" t="s">
        <v>65</v>
      </c>
      <c r="B14" s="13">
        <v>104</v>
      </c>
      <c r="C14" s="13">
        <v>3923</v>
      </c>
      <c r="D14" s="13">
        <v>434</v>
      </c>
      <c r="E14" s="13">
        <v>252</v>
      </c>
      <c r="F14" s="14">
        <v>6.4000000000000001E-2</v>
      </c>
      <c r="G14" s="13">
        <v>3237</v>
      </c>
      <c r="H14" s="14">
        <v>0.82499999999999996</v>
      </c>
      <c r="I14" s="15">
        <v>0</v>
      </c>
      <c r="J14" s="16">
        <f t="shared" si="0"/>
        <v>407992</v>
      </c>
    </row>
    <row r="15" spans="1:10" ht="18" x14ac:dyDescent="0.25">
      <c r="A15" s="5" t="s">
        <v>71</v>
      </c>
      <c r="B15" s="13">
        <v>184</v>
      </c>
      <c r="C15" s="13">
        <v>809</v>
      </c>
      <c r="D15" s="13">
        <v>47</v>
      </c>
      <c r="E15" s="13">
        <v>36</v>
      </c>
      <c r="F15" s="14">
        <v>4.3999999999999997E-2</v>
      </c>
      <c r="G15" s="13">
        <v>713</v>
      </c>
      <c r="H15" s="14">
        <v>0.88100000000000001</v>
      </c>
      <c r="I15" s="15">
        <v>13</v>
      </c>
      <c r="J15" s="16">
        <f t="shared" si="0"/>
        <v>148856</v>
      </c>
    </row>
    <row r="16" spans="1:10" ht="18" x14ac:dyDescent="0.25">
      <c r="A16" s="5" t="s">
        <v>73</v>
      </c>
      <c r="B16" s="13">
        <v>233</v>
      </c>
      <c r="C16" s="13">
        <v>67047</v>
      </c>
      <c r="D16" s="13">
        <v>2598</v>
      </c>
      <c r="E16" s="13">
        <v>1272</v>
      </c>
      <c r="F16" s="14">
        <v>1.9E-2</v>
      </c>
      <c r="G16" s="13">
        <v>52846</v>
      </c>
      <c r="H16" s="14">
        <v>0.78800000000000003</v>
      </c>
      <c r="I16" s="15">
        <v>10331</v>
      </c>
      <c r="J16" s="40">
        <f t="shared" si="0"/>
        <v>15621951</v>
      </c>
    </row>
    <row r="17" spans="1:10" ht="18" x14ac:dyDescent="0.25">
      <c r="A17" s="7" t="s">
        <v>74</v>
      </c>
      <c r="B17" s="13">
        <v>13</v>
      </c>
      <c r="C17" s="13">
        <v>872</v>
      </c>
      <c r="D17" s="13">
        <v>786</v>
      </c>
      <c r="E17" s="13">
        <v>85</v>
      </c>
      <c r="F17" s="14">
        <v>9.7000000000000003E-2</v>
      </c>
      <c r="G17" s="13">
        <v>1</v>
      </c>
      <c r="H17" s="14">
        <v>1E-3</v>
      </c>
      <c r="I17" s="15">
        <v>0</v>
      </c>
      <c r="J17" s="16">
        <f t="shared" si="0"/>
        <v>11336</v>
      </c>
    </row>
    <row r="18" spans="1:10" ht="18.75" thickBot="1" x14ac:dyDescent="0.3">
      <c r="A18" s="6" t="s">
        <v>81</v>
      </c>
      <c r="B18" s="13">
        <v>13</v>
      </c>
      <c r="C18" s="13">
        <v>80</v>
      </c>
      <c r="D18" s="13">
        <v>77</v>
      </c>
      <c r="E18" s="13">
        <v>3</v>
      </c>
      <c r="F18" s="14">
        <v>3.7999999999999999E-2</v>
      </c>
      <c r="G18" s="13">
        <v>0</v>
      </c>
      <c r="H18" s="14">
        <v>0</v>
      </c>
      <c r="I18" s="15">
        <v>0</v>
      </c>
      <c r="J18" s="16">
        <f t="shared" si="0"/>
        <v>1040</v>
      </c>
    </row>
    <row r="19" spans="1:10" ht="36.75" customHeight="1" thickBot="1" x14ac:dyDescent="0.3">
      <c r="A19" s="23" t="s">
        <v>83</v>
      </c>
      <c r="B19" s="32">
        <f>J19/C19</f>
        <v>206.07982254762052</v>
      </c>
      <c r="C19" s="25">
        <f>SUM(C8:C18)</f>
        <v>96702</v>
      </c>
      <c r="D19" s="26">
        <f>SUM(D8:D18)</f>
        <v>6603</v>
      </c>
      <c r="E19" s="25">
        <f>SUM(E8:E18)</f>
        <v>3069</v>
      </c>
      <c r="F19" s="27">
        <f>E19/C19</f>
        <v>3.1736675559967738E-2</v>
      </c>
      <c r="G19" s="25">
        <f>SUM(G8:G18)</f>
        <v>75973</v>
      </c>
      <c r="H19" s="27">
        <f>G19/C19</f>
        <v>0.78564042108746457</v>
      </c>
      <c r="I19" s="25">
        <f>SUM(I8:I18)</f>
        <v>11057</v>
      </c>
      <c r="J19" s="28">
        <f>SUM(J8:J18)</f>
        <v>19928331</v>
      </c>
    </row>
    <row r="20" spans="1:10" ht="18" customHeight="1" x14ac:dyDescent="0.25">
      <c r="A20" s="112" t="s">
        <v>86</v>
      </c>
      <c r="B20" s="113"/>
      <c r="C20" s="113"/>
      <c r="D20" s="113"/>
      <c r="E20" s="113"/>
      <c r="F20" s="113"/>
      <c r="G20" s="113"/>
      <c r="H20" s="113"/>
      <c r="I20" s="113"/>
      <c r="J20" s="114"/>
    </row>
    <row r="21" spans="1:10" ht="18" x14ac:dyDescent="0.25">
      <c r="A21" s="37"/>
      <c r="B21" s="92" t="s">
        <v>87</v>
      </c>
      <c r="C21" s="92"/>
      <c r="D21" s="92"/>
      <c r="E21" s="92"/>
      <c r="F21" s="92"/>
      <c r="G21" s="92"/>
      <c r="H21" s="92"/>
      <c r="I21" s="92"/>
      <c r="J21" s="93"/>
    </row>
    <row r="22" spans="1:10" ht="15.75" x14ac:dyDescent="0.25">
      <c r="A22" s="106" t="s">
        <v>88</v>
      </c>
      <c r="B22" s="107"/>
      <c r="C22" s="107"/>
      <c r="D22" s="107"/>
      <c r="E22" s="107"/>
      <c r="F22" s="107"/>
      <c r="G22" s="107"/>
      <c r="H22" s="107"/>
      <c r="I22" s="107"/>
      <c r="J22" s="108"/>
    </row>
    <row r="23" spans="1:10" ht="16.5" thickBot="1" x14ac:dyDescent="0.3">
      <c r="A23" s="109" t="s">
        <v>96</v>
      </c>
      <c r="B23" s="110"/>
      <c r="C23" s="110"/>
      <c r="D23" s="110"/>
      <c r="E23" s="110"/>
      <c r="F23" s="110"/>
      <c r="G23" s="110"/>
      <c r="H23" s="110"/>
      <c r="I23" s="110"/>
      <c r="J23" s="111"/>
    </row>
    <row r="24" spans="1:10" ht="18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.75" thickBot="1" x14ac:dyDescent="0.3">
      <c r="A2" s="100" t="s">
        <v>94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8" x14ac:dyDescent="0.2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8" x14ac:dyDescent="0.2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8" x14ac:dyDescent="0.2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8" x14ac:dyDescent="0.2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.5" thickBot="1" x14ac:dyDescent="0.3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8" x14ac:dyDescent="0.25">
      <c r="A8" s="10" t="s">
        <v>41</v>
      </c>
      <c r="B8" s="13">
        <v>65</v>
      </c>
      <c r="C8" s="13">
        <v>3687</v>
      </c>
      <c r="D8" s="13">
        <v>1</v>
      </c>
      <c r="E8" s="13">
        <v>359</v>
      </c>
      <c r="F8" s="14">
        <v>9.7000000000000003E-2</v>
      </c>
      <c r="G8" s="13">
        <v>3322</v>
      </c>
      <c r="H8" s="14">
        <v>0.90100000000000002</v>
      </c>
      <c r="I8" s="15">
        <v>5</v>
      </c>
      <c r="J8" s="40">
        <f>C8*B8</f>
        <v>239655</v>
      </c>
    </row>
    <row r="9" spans="1:10" ht="18" x14ac:dyDescent="0.25">
      <c r="A9" s="5" t="s">
        <v>43</v>
      </c>
      <c r="B9" s="13">
        <v>73</v>
      </c>
      <c r="C9" s="13">
        <v>8719</v>
      </c>
      <c r="D9" s="13">
        <v>2335</v>
      </c>
      <c r="E9" s="13">
        <v>1729</v>
      </c>
      <c r="F9" s="14">
        <v>0.19800000000000001</v>
      </c>
      <c r="G9" s="13">
        <v>4611</v>
      </c>
      <c r="H9" s="14">
        <v>0.52900000000000003</v>
      </c>
      <c r="I9" s="15">
        <v>44</v>
      </c>
      <c r="J9" s="40">
        <f t="shared" ref="J9:J17" si="0">C9*B9</f>
        <v>636487</v>
      </c>
    </row>
    <row r="10" spans="1:10" ht="18" x14ac:dyDescent="0.25">
      <c r="A10" s="5" t="s">
        <v>44</v>
      </c>
      <c r="B10" s="13">
        <v>125</v>
      </c>
      <c r="C10" s="13">
        <v>10170</v>
      </c>
      <c r="D10" s="13">
        <v>841</v>
      </c>
      <c r="E10" s="13">
        <v>745</v>
      </c>
      <c r="F10" s="14">
        <v>7.2999999999999995E-2</v>
      </c>
      <c r="G10" s="13">
        <v>8444</v>
      </c>
      <c r="H10" s="14">
        <v>0.83</v>
      </c>
      <c r="I10" s="15">
        <v>140</v>
      </c>
      <c r="J10" s="40">
        <f t="shared" si="0"/>
        <v>1271250</v>
      </c>
    </row>
    <row r="11" spans="1:10" ht="18" x14ac:dyDescent="0.25">
      <c r="A11" s="5" t="s">
        <v>45</v>
      </c>
      <c r="B11" s="13">
        <v>102</v>
      </c>
      <c r="C11" s="13">
        <v>663</v>
      </c>
      <c r="D11" s="13">
        <v>5</v>
      </c>
      <c r="E11" s="13">
        <v>4</v>
      </c>
      <c r="F11" s="14">
        <v>6.0000000000000001E-3</v>
      </c>
      <c r="G11" s="13">
        <v>654</v>
      </c>
      <c r="H11" s="14">
        <v>0.98599999999999999</v>
      </c>
      <c r="I11" s="15">
        <v>0</v>
      </c>
      <c r="J11" s="40">
        <f t="shared" si="0"/>
        <v>67626</v>
      </c>
    </row>
    <row r="12" spans="1:10" ht="18" x14ac:dyDescent="0.25">
      <c r="A12" s="5" t="s">
        <v>51</v>
      </c>
      <c r="B12" s="13">
        <v>48</v>
      </c>
      <c r="C12" s="13">
        <v>3859</v>
      </c>
      <c r="D12" s="13">
        <v>954</v>
      </c>
      <c r="E12" s="13">
        <v>644</v>
      </c>
      <c r="F12" s="14">
        <v>0.16700000000000001</v>
      </c>
      <c r="G12" s="13">
        <v>2256</v>
      </c>
      <c r="H12" s="14">
        <v>0.58499999999999996</v>
      </c>
      <c r="I12" s="15">
        <v>5</v>
      </c>
      <c r="J12" s="40">
        <f t="shared" si="0"/>
        <v>185232</v>
      </c>
    </row>
    <row r="13" spans="1:10" ht="18" x14ac:dyDescent="0.25">
      <c r="A13" s="2" t="s">
        <v>52</v>
      </c>
      <c r="B13" s="13">
        <v>22</v>
      </c>
      <c r="C13" s="13">
        <v>914</v>
      </c>
      <c r="D13" s="13">
        <v>797</v>
      </c>
      <c r="E13" s="13">
        <v>60</v>
      </c>
      <c r="F13" s="14">
        <v>6.6000000000000003E-2</v>
      </c>
      <c r="G13" s="13">
        <v>46</v>
      </c>
      <c r="H13" s="14">
        <v>0.05</v>
      </c>
      <c r="I13" s="15">
        <v>11</v>
      </c>
      <c r="J13" s="40">
        <f t="shared" si="0"/>
        <v>20108</v>
      </c>
    </row>
    <row r="14" spans="1:10" ht="18" x14ac:dyDescent="0.25">
      <c r="A14" s="5" t="s">
        <v>53</v>
      </c>
      <c r="B14" s="13">
        <v>189</v>
      </c>
      <c r="C14" s="13">
        <v>13667</v>
      </c>
      <c r="D14" s="13">
        <v>949</v>
      </c>
      <c r="E14" s="13">
        <v>736</v>
      </c>
      <c r="F14" s="14">
        <v>5.3999999999999999E-2</v>
      </c>
      <c r="G14" s="13">
        <v>9874</v>
      </c>
      <c r="H14" s="14">
        <v>0.72199999999999998</v>
      </c>
      <c r="I14" s="15">
        <v>2108</v>
      </c>
      <c r="J14" s="40">
        <f t="shared" si="0"/>
        <v>2583063</v>
      </c>
    </row>
    <row r="15" spans="1:10" ht="18" x14ac:dyDescent="0.25">
      <c r="A15" s="5" t="s">
        <v>58</v>
      </c>
      <c r="B15" s="13">
        <v>28</v>
      </c>
      <c r="C15" s="13">
        <v>407</v>
      </c>
      <c r="D15" s="13">
        <v>269</v>
      </c>
      <c r="E15" s="13">
        <v>70</v>
      </c>
      <c r="F15" s="14">
        <v>0.17199999999999999</v>
      </c>
      <c r="G15" s="13">
        <v>68</v>
      </c>
      <c r="H15" s="14">
        <v>0.16700000000000001</v>
      </c>
      <c r="I15" s="15">
        <v>0</v>
      </c>
      <c r="J15" s="40">
        <f t="shared" si="0"/>
        <v>11396</v>
      </c>
    </row>
    <row r="16" spans="1:10" ht="18" x14ac:dyDescent="0.25">
      <c r="A16" s="5" t="s">
        <v>64</v>
      </c>
      <c r="B16" s="13">
        <v>61</v>
      </c>
      <c r="C16" s="13">
        <v>7942</v>
      </c>
      <c r="D16" s="13">
        <v>1607</v>
      </c>
      <c r="E16" s="13">
        <v>1259</v>
      </c>
      <c r="F16" s="14">
        <v>0.159</v>
      </c>
      <c r="G16" s="13">
        <v>5076</v>
      </c>
      <c r="H16" s="14">
        <v>0.63900000000000001</v>
      </c>
      <c r="I16" s="15">
        <v>0</v>
      </c>
      <c r="J16" s="40">
        <f t="shared" si="0"/>
        <v>484462</v>
      </c>
    </row>
    <row r="17" spans="1:10" ht="18.75" thickBot="1" x14ac:dyDescent="0.3">
      <c r="A17" s="6" t="s">
        <v>79</v>
      </c>
      <c r="B17" s="13">
        <v>55</v>
      </c>
      <c r="C17" s="13">
        <v>9767</v>
      </c>
      <c r="D17" s="13">
        <v>2336</v>
      </c>
      <c r="E17" s="13">
        <v>1535</v>
      </c>
      <c r="F17" s="14">
        <v>0.157</v>
      </c>
      <c r="G17" s="13">
        <v>5895</v>
      </c>
      <c r="H17" s="14">
        <v>0.60399999999999998</v>
      </c>
      <c r="I17" s="15">
        <v>1</v>
      </c>
      <c r="J17" s="40">
        <f t="shared" si="0"/>
        <v>537185</v>
      </c>
    </row>
    <row r="18" spans="1:10" ht="36" customHeight="1" thickBot="1" x14ac:dyDescent="0.3">
      <c r="A18" s="33" t="s">
        <v>83</v>
      </c>
      <c r="B18" s="34">
        <f>J18/C18</f>
        <v>100.95265490425621</v>
      </c>
      <c r="C18" s="26">
        <f>SUM(C8:C17)</f>
        <v>59795</v>
      </c>
      <c r="D18" s="25">
        <f>SUM(D8:D17)</f>
        <v>10094</v>
      </c>
      <c r="E18" s="26">
        <f>SUM(E8:E17)</f>
        <v>7141</v>
      </c>
      <c r="F18" s="35">
        <f>E18/C18</f>
        <v>0.11942470106196171</v>
      </c>
      <c r="G18" s="26">
        <f>SUM(G8:G17)</f>
        <v>40246</v>
      </c>
      <c r="H18" s="35">
        <f>G18/C18</f>
        <v>0.67306630989213145</v>
      </c>
      <c r="I18" s="26">
        <f>SUM(I8:I17)</f>
        <v>2314</v>
      </c>
      <c r="J18" s="25">
        <f>SUM(J8:J17)</f>
        <v>6036464</v>
      </c>
    </row>
    <row r="19" spans="1:10" ht="18" customHeight="1" x14ac:dyDescent="0.25">
      <c r="A19" s="112" t="s">
        <v>86</v>
      </c>
      <c r="B19" s="113"/>
      <c r="C19" s="113"/>
      <c r="D19" s="113"/>
      <c r="E19" s="113"/>
      <c r="F19" s="113"/>
      <c r="G19" s="113"/>
      <c r="H19" s="113"/>
      <c r="I19" s="113"/>
      <c r="J19" s="114"/>
    </row>
    <row r="20" spans="1:10" ht="18" x14ac:dyDescent="0.25">
      <c r="A20" s="37"/>
      <c r="B20" s="92" t="s">
        <v>87</v>
      </c>
      <c r="C20" s="92"/>
      <c r="D20" s="92"/>
      <c r="E20" s="92"/>
      <c r="F20" s="92"/>
      <c r="G20" s="92"/>
      <c r="H20" s="92"/>
      <c r="I20" s="92"/>
      <c r="J20" s="93"/>
    </row>
    <row r="21" spans="1:10" ht="15.75" x14ac:dyDescent="0.25">
      <c r="A21" s="106" t="s">
        <v>88</v>
      </c>
      <c r="B21" s="107"/>
      <c r="C21" s="107"/>
      <c r="D21" s="107"/>
      <c r="E21" s="107"/>
      <c r="F21" s="107"/>
      <c r="G21" s="107"/>
      <c r="H21" s="107"/>
      <c r="I21" s="107"/>
      <c r="J21" s="108"/>
    </row>
    <row r="22" spans="1:10" ht="16.5" thickBot="1" x14ac:dyDescent="0.3">
      <c r="A22" s="109" t="s">
        <v>96</v>
      </c>
      <c r="B22" s="110"/>
      <c r="C22" s="110"/>
      <c r="D22" s="110"/>
      <c r="E22" s="110"/>
      <c r="F22" s="110"/>
      <c r="G22" s="110"/>
      <c r="H22" s="110"/>
      <c r="I22" s="110"/>
      <c r="J22" s="111"/>
    </row>
    <row r="23" spans="1:10" ht="18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59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5.42578125" customWidth="1"/>
  </cols>
  <sheetData>
    <row r="1" spans="1:10" ht="24" thickBot="1" x14ac:dyDescent="0.4">
      <c r="A1" s="97" t="s">
        <v>0</v>
      </c>
      <c r="B1" s="98"/>
      <c r="C1" s="98"/>
      <c r="D1" s="98"/>
      <c r="E1" s="98"/>
      <c r="F1" s="98"/>
      <c r="G1" s="98"/>
      <c r="H1" s="98"/>
      <c r="I1" s="98"/>
      <c r="J1" s="99"/>
    </row>
    <row r="2" spans="1:10" ht="18.75" thickBot="1" x14ac:dyDescent="0.3">
      <c r="A2" s="100" t="s">
        <v>95</v>
      </c>
      <c r="B2" s="101"/>
      <c r="C2" s="101"/>
      <c r="D2" s="101"/>
      <c r="E2" s="101"/>
      <c r="F2" s="101"/>
      <c r="G2" s="101"/>
      <c r="H2" s="101"/>
      <c r="I2" s="101"/>
      <c r="J2" s="102"/>
    </row>
    <row r="3" spans="1:10" ht="18" x14ac:dyDescent="0.2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8" x14ac:dyDescent="0.2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8" x14ac:dyDescent="0.2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8" x14ac:dyDescent="0.2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.5" thickBot="1" x14ac:dyDescent="0.3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8" x14ac:dyDescent="0.25">
      <c r="A8" s="9" t="s">
        <v>29</v>
      </c>
      <c r="B8" s="13">
        <v>113</v>
      </c>
      <c r="C8" s="13">
        <v>1005</v>
      </c>
      <c r="D8" s="13">
        <v>63</v>
      </c>
      <c r="E8" s="13">
        <v>59</v>
      </c>
      <c r="F8" s="14">
        <v>5.8999999999999997E-2</v>
      </c>
      <c r="G8" s="13">
        <v>874</v>
      </c>
      <c r="H8" s="14">
        <v>0.87</v>
      </c>
      <c r="I8" s="15">
        <v>9</v>
      </c>
      <c r="J8" s="40">
        <f>C8*B8</f>
        <v>113565</v>
      </c>
    </row>
    <row r="9" spans="1:10" ht="18" x14ac:dyDescent="0.25">
      <c r="A9" s="5" t="s">
        <v>32</v>
      </c>
      <c r="B9" s="13">
        <v>127</v>
      </c>
      <c r="C9" s="13">
        <v>5837</v>
      </c>
      <c r="D9" s="13">
        <v>29</v>
      </c>
      <c r="E9" s="13">
        <v>76</v>
      </c>
      <c r="F9" s="14">
        <v>1.2999999999999999E-2</v>
      </c>
      <c r="G9" s="13">
        <v>5715</v>
      </c>
      <c r="H9" s="14">
        <v>0.97899999999999998</v>
      </c>
      <c r="I9" s="15">
        <v>17</v>
      </c>
      <c r="J9" s="40">
        <f t="shared" ref="J9:J15" si="0">C9*B9</f>
        <v>741299</v>
      </c>
    </row>
    <row r="10" spans="1:10" ht="18" x14ac:dyDescent="0.25">
      <c r="A10" s="5" t="s">
        <v>33</v>
      </c>
      <c r="B10" s="13">
        <v>104</v>
      </c>
      <c r="C10" s="13">
        <v>85679</v>
      </c>
      <c r="D10" s="13">
        <v>9486</v>
      </c>
      <c r="E10" s="13">
        <v>7636</v>
      </c>
      <c r="F10" s="14">
        <v>8.8999999999999996E-2</v>
      </c>
      <c r="G10" s="13">
        <v>68495</v>
      </c>
      <c r="H10" s="14">
        <v>0.79900000000000004</v>
      </c>
      <c r="I10" s="15">
        <v>62</v>
      </c>
      <c r="J10" s="40">
        <f t="shared" si="0"/>
        <v>8910616</v>
      </c>
    </row>
    <row r="11" spans="1:10" ht="18" x14ac:dyDescent="0.25">
      <c r="A11" s="2" t="s">
        <v>40</v>
      </c>
      <c r="B11" s="13">
        <v>199</v>
      </c>
      <c r="C11" s="13">
        <v>976</v>
      </c>
      <c r="D11" s="13">
        <v>256</v>
      </c>
      <c r="E11" s="13">
        <v>92</v>
      </c>
      <c r="F11" s="14">
        <v>9.4E-2</v>
      </c>
      <c r="G11" s="13">
        <v>374</v>
      </c>
      <c r="H11" s="14">
        <v>0.38300000000000001</v>
      </c>
      <c r="I11" s="15">
        <v>254</v>
      </c>
      <c r="J11" s="40">
        <f t="shared" si="0"/>
        <v>194224</v>
      </c>
    </row>
    <row r="12" spans="1:10" ht="18" x14ac:dyDescent="0.25">
      <c r="A12" s="5" t="s">
        <v>42</v>
      </c>
      <c r="B12" s="13">
        <v>24</v>
      </c>
      <c r="C12" s="13">
        <v>935</v>
      </c>
      <c r="D12" s="13">
        <v>671</v>
      </c>
      <c r="E12" s="13">
        <v>216</v>
      </c>
      <c r="F12" s="14">
        <v>0.23100000000000001</v>
      </c>
      <c r="G12" s="13">
        <v>48</v>
      </c>
      <c r="H12" s="14">
        <v>5.0999999999999997E-2</v>
      </c>
      <c r="I12" s="15">
        <v>0</v>
      </c>
      <c r="J12" s="40">
        <f t="shared" si="0"/>
        <v>22440</v>
      </c>
    </row>
    <row r="13" spans="1:10" ht="18" x14ac:dyDescent="0.25">
      <c r="A13" s="5" t="s">
        <v>62</v>
      </c>
      <c r="B13" s="13">
        <v>200</v>
      </c>
      <c r="C13" s="13">
        <v>999</v>
      </c>
      <c r="D13" s="13">
        <v>16</v>
      </c>
      <c r="E13" s="13">
        <v>7</v>
      </c>
      <c r="F13" s="14">
        <v>7.0000000000000001E-3</v>
      </c>
      <c r="G13" s="13">
        <v>951</v>
      </c>
      <c r="H13" s="14">
        <v>0.95199999999999996</v>
      </c>
      <c r="I13" s="15">
        <v>25</v>
      </c>
      <c r="J13" s="40">
        <f t="shared" si="0"/>
        <v>199800</v>
      </c>
    </row>
    <row r="14" spans="1:10" ht="18" x14ac:dyDescent="0.25">
      <c r="A14" s="5" t="s">
        <v>66</v>
      </c>
      <c r="B14" s="13">
        <v>118</v>
      </c>
      <c r="C14" s="13">
        <v>8628</v>
      </c>
      <c r="D14" s="13">
        <v>960</v>
      </c>
      <c r="E14" s="13">
        <v>608</v>
      </c>
      <c r="F14" s="14">
        <v>7.0000000000000007E-2</v>
      </c>
      <c r="G14" s="13">
        <v>6916</v>
      </c>
      <c r="H14" s="14">
        <v>0.80200000000000005</v>
      </c>
      <c r="I14" s="15">
        <v>144</v>
      </c>
      <c r="J14" s="40">
        <f>C14*B14</f>
        <v>1018104</v>
      </c>
    </row>
    <row r="15" spans="1:10" ht="18.75" thickBot="1" x14ac:dyDescent="0.3">
      <c r="A15" s="6" t="s">
        <v>78</v>
      </c>
      <c r="B15" s="20">
        <v>102</v>
      </c>
      <c r="C15" s="20">
        <v>24516</v>
      </c>
      <c r="D15" s="20">
        <v>1167</v>
      </c>
      <c r="E15" s="20">
        <v>2539</v>
      </c>
      <c r="F15" s="21">
        <v>0.104</v>
      </c>
      <c r="G15" s="20">
        <v>20803</v>
      </c>
      <c r="H15" s="21">
        <v>0.84899999999999998</v>
      </c>
      <c r="I15" s="22">
        <v>7</v>
      </c>
      <c r="J15" s="40">
        <f t="shared" si="0"/>
        <v>2500632</v>
      </c>
    </row>
    <row r="16" spans="1:10" ht="36.75" customHeight="1" thickBot="1" x14ac:dyDescent="0.3">
      <c r="A16" s="33" t="s">
        <v>83</v>
      </c>
      <c r="B16" s="34">
        <f>J16/C16</f>
        <v>106.55788450320824</v>
      </c>
      <c r="C16" s="26">
        <f>SUM(C8:C15)</f>
        <v>128575</v>
      </c>
      <c r="D16" s="25">
        <f>SUM(D8:D15)</f>
        <v>12648</v>
      </c>
      <c r="E16" s="26">
        <f>SUM(E8:E15)</f>
        <v>11233</v>
      </c>
      <c r="F16" s="35">
        <f>E16/C16</f>
        <v>8.7365350962473262E-2</v>
      </c>
      <c r="G16" s="26">
        <f>SUM(G8:G15)</f>
        <v>104176</v>
      </c>
      <c r="H16" s="35">
        <f>G16/C16</f>
        <v>0.81023527124246553</v>
      </c>
      <c r="I16" s="26">
        <f>SUM(I8:I15)</f>
        <v>518</v>
      </c>
      <c r="J16" s="25">
        <f>SUM(J8:J15)</f>
        <v>13700680</v>
      </c>
    </row>
    <row r="17" spans="1:10" ht="18" customHeight="1" x14ac:dyDescent="0.25">
      <c r="A17" s="112" t="s">
        <v>86</v>
      </c>
      <c r="B17" s="113"/>
      <c r="C17" s="113"/>
      <c r="D17" s="113"/>
      <c r="E17" s="113"/>
      <c r="F17" s="113"/>
      <c r="G17" s="113"/>
      <c r="H17" s="113"/>
      <c r="I17" s="113"/>
      <c r="J17" s="114"/>
    </row>
    <row r="18" spans="1:10" ht="18" x14ac:dyDescent="0.25">
      <c r="A18" s="37"/>
      <c r="B18" s="92" t="s">
        <v>87</v>
      </c>
      <c r="C18" s="92"/>
      <c r="D18" s="92"/>
      <c r="E18" s="92"/>
      <c r="F18" s="92"/>
      <c r="G18" s="92"/>
      <c r="H18" s="92"/>
      <c r="I18" s="92"/>
      <c r="J18" s="93"/>
    </row>
    <row r="19" spans="1:10" ht="15.75" x14ac:dyDescent="0.25">
      <c r="A19" s="106" t="s">
        <v>88</v>
      </c>
      <c r="B19" s="107"/>
      <c r="C19" s="107"/>
      <c r="D19" s="107"/>
      <c r="E19" s="107"/>
      <c r="F19" s="107"/>
      <c r="G19" s="107"/>
      <c r="H19" s="107"/>
      <c r="I19" s="107"/>
      <c r="J19" s="108"/>
    </row>
    <row r="20" spans="1:10" ht="16.5" thickBot="1" x14ac:dyDescent="0.3">
      <c r="A20" s="109" t="s">
        <v>96</v>
      </c>
      <c r="B20" s="110"/>
      <c r="C20" s="110"/>
      <c r="D20" s="110"/>
      <c r="E20" s="110"/>
      <c r="F20" s="110"/>
      <c r="G20" s="110"/>
      <c r="H20" s="110"/>
      <c r="I20" s="110"/>
      <c r="J20" s="111"/>
    </row>
    <row r="21" spans="1:10" ht="18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2022-01-27T19:15:04Z</dcterms:modified>
</cp:coreProperties>
</file>