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S:\OUI\DPM\Appeals Webpage\9055L\CY 2023\"/>
    </mc:Choice>
  </mc:AlternateContent>
  <xr:revisionPtr revIDLastSave="0" documentId="13_ncr:1_{2A14E2B9-279C-4A3A-BB39-C7A95336DE5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2" l="1"/>
  <c r="J9" i="2"/>
  <c r="J10" i="2"/>
  <c r="J11" i="2"/>
  <c r="J12" i="2"/>
  <c r="J13" i="2"/>
  <c r="J14" i="2"/>
  <c r="J15" i="2"/>
  <c r="J16" i="2"/>
  <c r="J17" i="2"/>
  <c r="K8" i="1" l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D61" i="1"/>
  <c r="E61" i="1"/>
  <c r="F61" i="1"/>
  <c r="H61" i="1"/>
  <c r="J61" i="1"/>
  <c r="G61" i="1" l="1"/>
  <c r="I61" i="1"/>
  <c r="K61" i="1" l="1"/>
  <c r="C61" i="1" s="1"/>
  <c r="J12" i="3"/>
  <c r="J18" i="5"/>
  <c r="J17" i="5"/>
  <c r="J16" i="5"/>
  <c r="J15" i="5"/>
  <c r="J14" i="5"/>
  <c r="J13" i="5"/>
  <c r="J12" i="5"/>
  <c r="J11" i="5"/>
  <c r="J10" i="5"/>
  <c r="J9" i="5"/>
  <c r="J8" i="5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C14" i="3" l="1"/>
  <c r="D14" i="3"/>
  <c r="E14" i="3"/>
  <c r="G14" i="3"/>
  <c r="I14" i="3"/>
  <c r="J14" i="3" l="1"/>
  <c r="B14" i="3" s="1"/>
  <c r="F14" i="3"/>
  <c r="H14" i="3"/>
  <c r="J16" i="7" l="1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H19" i="5"/>
  <c r="B19" i="5"/>
  <c r="B16" i="4"/>
  <c r="F16" i="4"/>
  <c r="F18" i="2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<sst xmlns="http://schemas.openxmlformats.org/spreadsheetml/2006/main" count="457" uniqueCount="98">
  <si>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</si>
  <si>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</si>
  <si>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</si>
  <si>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</si>
  <si>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</si>
  <si>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</si>
  <si>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</si>
  <si>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</si>
  <si>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</si>
  <si>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</si>
  <si>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</si>
  <si>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</si>
  <si>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</si>
  <si>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</si>
  <si>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</si>
  <si>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</si>
  <si>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</si>
  <si>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</si>
  <si>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</si>
  <si>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</si>
  <si>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</si>
  <si>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</si>
  <si>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</si>
  <si>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</si>
  <si>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</si>
  <si>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</si>
  <si>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</si>
  <si>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</si>
  <si>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</si>
  <si>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</si>
  <si>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</si>
  <si>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</si>
  <si>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</si>
  <si>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</si>
  <si>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</si>
  <si>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</si>
  <si>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</si>
  <si>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</si>
  <si>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</si>
  <si>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</si>
  <si>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</si>
  <si>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</si>
  <si>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</si>
  <si>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</si>
  <si>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</si>
  <si>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</si>
  <si>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</si>
  <si>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</si>
  <si>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</si>
  <si>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</si>
  <si>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</si>
  <si>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</si>
  <si>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</si>
  <si>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</si>
  <si>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</si>
  <si>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</si>
  <si>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</si>
  <si>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</si>
  <si>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</si>
  <si>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</si>
  <si>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</si>
  <si>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</si>
  <si>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</si>
  <si>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</si>
  <si>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</si>
  <si>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</si>
  <si>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</si>
  <si>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</si>
  <si>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</si>
  <si>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</si>
  <si>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</si>
  <si>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</si>
  <si>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</si>
  <si>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</si>
  <si>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</si>
  <si>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</si>
  <si>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</si>
  <si>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</si>
  <si>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</si>
  <si>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</si>
  <si>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</si>
  <si>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</si>
  <si>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</si>
  <si>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</si>
  <si>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</si>
  <si>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</si>
  <si>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</si>
  <si>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</si>
  <si>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</si>
  <si>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</si>
  <si>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</si>
  <si>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</si>
  <si>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</si>
  <si>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</si>
  <si>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</si>
  <si>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</si>
  <si>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7/26/2023.  </t>
  </si>
  <si>
    <t>Prepared by Office of Unemployment Insurance, Division of Performance Management 7/26/2023.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</si>
</sst>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1">
    <xf numFmtId="0" fontId="0" fillId="0" borderId="0" xfId="0"/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Border="1"/>
    <xf numFmtId="3" fontId="4" fillId="0" borderId="8" xfId="0" applyNumberFormat="1" applyFont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Border="1"/>
    <xf numFmtId="3" fontId="4" fillId="0" borderId="16" xfId="0" applyNumberFormat="1" applyFont="1" applyBorder="1"/>
    <xf numFmtId="3" fontId="4" fillId="0" borderId="19" xfId="1" applyNumberFormat="1" applyFont="1" applyFill="1" applyBorder="1"/>
    <xf numFmtId="164" fontId="4" fillId="0" borderId="19" xfId="0" applyNumberFormat="1" applyFont="1" applyBorder="1"/>
    <xf numFmtId="3" fontId="4" fillId="0" borderId="19" xfId="0" applyNumberFormat="1" applyFont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3" fontId="3" fillId="4" borderId="26" xfId="0" applyNumberFormat="1" applyFont="1" applyFill="1" applyBorder="1"/>
    <xf numFmtId="3" fontId="6" fillId="0" borderId="28" xfId="0" applyNumberFormat="1" applyFont="1" applyBorder="1"/>
    <xf numFmtId="0" fontId="0" fillId="4" borderId="11" xfId="0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Border="1" applyAlignment="1">
      <alignment horizontal="center"/>
    </xf>
    <xf numFmtId="3" fontId="4" fillId="0" borderId="33" xfId="0" applyNumberFormat="1" applyFont="1" applyBorder="1"/>
    <xf numFmtId="3" fontId="6" fillId="0" borderId="34" xfId="0" applyNumberFormat="1" applyFont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164" fontId="4" fillId="0" borderId="39" xfId="0" applyNumberFormat="1" applyFont="1" applyBorder="1"/>
    <xf numFmtId="0" fontId="4" fillId="0" borderId="15" xfId="0" applyFont="1" applyBorder="1" applyAlignment="1">
      <alignment horizontal="center"/>
    </xf>
    <xf numFmtId="3" fontId="4" fillId="0" borderId="29" xfId="0" applyNumberFormat="1" applyFont="1" applyBorder="1"/>
    <xf numFmtId="3" fontId="4" fillId="0" borderId="30" xfId="0" applyNumberFormat="1" applyFont="1" applyBorder="1"/>
    <xf numFmtId="164" fontId="4" fillId="0" borderId="10" xfId="0" applyNumberFormat="1" applyFont="1" applyBorder="1"/>
    <xf numFmtId="3" fontId="4" fillId="0" borderId="31" xfId="0" applyNumberFormat="1" applyFont="1" applyBorder="1"/>
    <xf numFmtId="0" fontId="7" fillId="0" borderId="3" xfId="0" applyFont="1" applyBorder="1"/>
    <xf numFmtId="0" fontId="7" fillId="0" borderId="0" xfId="0" applyFont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25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25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8" thickBot="1" x14ac:dyDescent="0.4">
      <c r="A2" s="92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7.5" x14ac:dyDescent="0.35">
      <c r="A3" s="39"/>
      <c r="B3" s="39"/>
      <c r="C3" s="40" t="s">
        <v>22</v>
      </c>
      <c r="D3" s="41" t="s">
        <v>1</v>
      </c>
      <c r="E3" s="40"/>
      <c r="F3" s="41"/>
      <c r="G3" s="40" t="s">
        <v>28</v>
      </c>
      <c r="H3" s="41"/>
      <c r="I3" s="40" t="s">
        <v>28</v>
      </c>
      <c r="J3" s="41" t="s">
        <v>21</v>
      </c>
      <c r="K3" s="42" t="s">
        <v>26</v>
      </c>
    </row>
    <row r="4" spans="1:11" ht="17.5" x14ac:dyDescent="0.35">
      <c r="A4" s="43"/>
      <c r="B4" s="43"/>
      <c r="C4" s="44" t="s">
        <v>23</v>
      </c>
      <c r="D4" s="45" t="s">
        <v>24</v>
      </c>
      <c r="E4" s="44" t="s">
        <v>2</v>
      </c>
      <c r="F4" s="45" t="s">
        <v>2</v>
      </c>
      <c r="G4" s="44" t="s">
        <v>18</v>
      </c>
      <c r="H4" s="45" t="s">
        <v>2</v>
      </c>
      <c r="I4" s="44" t="s">
        <v>18</v>
      </c>
      <c r="J4" s="45" t="s">
        <v>4</v>
      </c>
      <c r="K4" s="46" t="s">
        <v>3</v>
      </c>
    </row>
    <row r="5" spans="1:11" ht="17.5" x14ac:dyDescent="0.35">
      <c r="A5" s="43"/>
      <c r="B5" s="43"/>
      <c r="C5" s="44" t="s">
        <v>20</v>
      </c>
      <c r="D5" s="45" t="s">
        <v>2</v>
      </c>
      <c r="E5" s="44" t="s">
        <v>4</v>
      </c>
      <c r="F5" s="45" t="s">
        <v>4</v>
      </c>
      <c r="G5" s="44" t="s">
        <v>4</v>
      </c>
      <c r="H5" s="45" t="s">
        <v>4</v>
      </c>
      <c r="I5" s="44" t="s">
        <v>4</v>
      </c>
      <c r="J5" s="45" t="s">
        <v>25</v>
      </c>
      <c r="K5" s="46" t="s">
        <v>27</v>
      </c>
    </row>
    <row r="6" spans="1:11" ht="17.5" x14ac:dyDescent="0.35">
      <c r="A6" s="43"/>
      <c r="B6" s="43"/>
      <c r="C6" s="44" t="s">
        <v>4</v>
      </c>
      <c r="D6" s="45" t="s">
        <v>4</v>
      </c>
      <c r="E6" s="44" t="s">
        <v>5</v>
      </c>
      <c r="F6" s="45" t="s">
        <v>6</v>
      </c>
      <c r="G6" s="44" t="s">
        <v>7</v>
      </c>
      <c r="H6" s="45" t="s">
        <v>8</v>
      </c>
      <c r="I6" s="44" t="s">
        <v>84</v>
      </c>
      <c r="J6" s="45" t="s">
        <v>9</v>
      </c>
      <c r="K6" s="46" t="s">
        <v>4</v>
      </c>
    </row>
    <row r="7" spans="1:11" ht="18" thickBot="1" x14ac:dyDescent="0.4">
      <c r="A7" s="72" t="s">
        <v>17</v>
      </c>
      <c r="B7" s="47" t="s">
        <v>85</v>
      </c>
      <c r="C7" s="44" t="s">
        <v>10</v>
      </c>
      <c r="D7" s="45" t="s">
        <v>11</v>
      </c>
      <c r="E7" s="44" t="s">
        <v>12</v>
      </c>
      <c r="F7" s="45" t="s">
        <v>13</v>
      </c>
      <c r="G7" s="44" t="s">
        <v>14</v>
      </c>
      <c r="H7" s="45" t="s">
        <v>15</v>
      </c>
      <c r="I7" s="44" t="s">
        <v>14</v>
      </c>
      <c r="J7" s="45" t="s">
        <v>16</v>
      </c>
      <c r="K7" s="46" t="s">
        <v>19</v>
      </c>
    </row>
    <row r="8" spans="1:11" ht="17.5" x14ac:dyDescent="0.35">
      <c r="A8" s="8" t="s">
        <v>29</v>
      </c>
      <c r="B8" s="36">
        <v>6</v>
      </c>
      <c r="C8" s="15">
        <v>17</v>
      </c>
      <c r="D8" s="15">
        <v>54</v>
      </c>
      <c r="E8" s="15">
        <v>47</v>
      </c>
      <c r="F8" s="15">
        <v>2</v>
      </c>
      <c r="G8" s="16">
        <v>3.6999999999999998E-2</v>
      </c>
      <c r="H8" s="15">
        <v>5</v>
      </c>
      <c r="I8" s="16">
        <v>9.2999999999999999E-2</v>
      </c>
      <c r="J8" s="17">
        <v>0</v>
      </c>
      <c r="K8" s="38">
        <f t="shared" ref="K8:K39" si="0">D8*C8</f>
        <v>918</v>
      </c>
    </row>
    <row r="9" spans="1:11" ht="17.5" x14ac:dyDescent="0.35">
      <c r="A9" s="4" t="s">
        <v>30</v>
      </c>
      <c r="B9" s="7">
        <v>3</v>
      </c>
      <c r="C9" s="11">
        <v>695</v>
      </c>
      <c r="D9" s="11">
        <v>25800</v>
      </c>
      <c r="E9" s="11">
        <v>9</v>
      </c>
      <c r="F9" s="11">
        <v>3</v>
      </c>
      <c r="G9" s="12">
        <v>0</v>
      </c>
      <c r="H9" s="11">
        <v>331</v>
      </c>
      <c r="I9" s="12">
        <v>1.2999999999999999E-2</v>
      </c>
      <c r="J9" s="13">
        <v>25457</v>
      </c>
      <c r="K9" s="14">
        <f t="shared" si="0"/>
        <v>17931000</v>
      </c>
    </row>
    <row r="10" spans="1:11" ht="17.5" x14ac:dyDescent="0.35">
      <c r="A10" s="4" t="s">
        <v>31</v>
      </c>
      <c r="B10" s="7">
        <v>4</v>
      </c>
      <c r="C10" s="11">
        <v>56</v>
      </c>
      <c r="D10" s="11">
        <v>253</v>
      </c>
      <c r="E10" s="11">
        <v>189</v>
      </c>
      <c r="F10" s="11">
        <v>16</v>
      </c>
      <c r="G10" s="12">
        <v>6.3E-2</v>
      </c>
      <c r="H10" s="11">
        <v>36</v>
      </c>
      <c r="I10" s="12">
        <v>0.14199999999999999</v>
      </c>
      <c r="J10" s="13">
        <v>12</v>
      </c>
      <c r="K10" s="14">
        <f t="shared" si="0"/>
        <v>14168</v>
      </c>
    </row>
    <row r="11" spans="1:11" ht="17.5" x14ac:dyDescent="0.35">
      <c r="A11" s="4" t="s">
        <v>32</v>
      </c>
      <c r="B11" s="7">
        <v>6</v>
      </c>
      <c r="C11" s="11">
        <v>158</v>
      </c>
      <c r="D11" s="11">
        <v>2844</v>
      </c>
      <c r="E11" s="11">
        <v>38</v>
      </c>
      <c r="F11" s="11">
        <v>25</v>
      </c>
      <c r="G11" s="12">
        <v>8.9999999999999993E-3</v>
      </c>
      <c r="H11" s="11">
        <v>2717</v>
      </c>
      <c r="I11" s="12">
        <v>0.95499999999999996</v>
      </c>
      <c r="J11" s="13">
        <v>64</v>
      </c>
      <c r="K11" s="14">
        <f t="shared" si="0"/>
        <v>449352</v>
      </c>
    </row>
    <row r="12" spans="1:11" ht="17.5" x14ac:dyDescent="0.35">
      <c r="A12" s="4" t="s">
        <v>33</v>
      </c>
      <c r="B12" s="7">
        <v>6</v>
      </c>
      <c r="C12" s="11">
        <v>144</v>
      </c>
      <c r="D12" s="11">
        <v>163333</v>
      </c>
      <c r="E12" s="11">
        <v>13395</v>
      </c>
      <c r="F12" s="11">
        <v>10174</v>
      </c>
      <c r="G12" s="12">
        <v>6.2E-2</v>
      </c>
      <c r="H12" s="11">
        <v>136321</v>
      </c>
      <c r="I12" s="12">
        <v>0.83499999999999996</v>
      </c>
      <c r="J12" s="13">
        <v>3443</v>
      </c>
      <c r="K12" s="14">
        <f t="shared" si="0"/>
        <v>23519952</v>
      </c>
    </row>
    <row r="13" spans="1:11" ht="17.5" x14ac:dyDescent="0.35">
      <c r="A13" s="4" t="s">
        <v>34</v>
      </c>
      <c r="B13" s="7">
        <v>4</v>
      </c>
      <c r="C13" s="11">
        <v>29</v>
      </c>
      <c r="D13" s="11">
        <v>3660</v>
      </c>
      <c r="E13" s="11">
        <v>1548</v>
      </c>
      <c r="F13" s="11">
        <v>1493</v>
      </c>
      <c r="G13" s="12">
        <v>0.40799999999999997</v>
      </c>
      <c r="H13" s="11">
        <v>617</v>
      </c>
      <c r="I13" s="12">
        <v>0.16900000000000001</v>
      </c>
      <c r="J13" s="13">
        <v>2</v>
      </c>
      <c r="K13" s="14">
        <f t="shared" si="0"/>
        <v>106140</v>
      </c>
    </row>
    <row r="14" spans="1:11" ht="17.5" x14ac:dyDescent="0.35">
      <c r="A14" s="4" t="s">
        <v>35</v>
      </c>
      <c r="B14" s="7">
        <v>1</v>
      </c>
      <c r="C14" s="11">
        <v>202</v>
      </c>
      <c r="D14" s="11">
        <v>17462</v>
      </c>
      <c r="E14" s="11">
        <v>1617</v>
      </c>
      <c r="F14" s="11">
        <v>907</v>
      </c>
      <c r="G14" s="12">
        <v>5.1999999999999998E-2</v>
      </c>
      <c r="H14" s="11">
        <v>12008</v>
      </c>
      <c r="I14" s="12">
        <v>0.68799999999999994</v>
      </c>
      <c r="J14" s="13">
        <v>2930</v>
      </c>
      <c r="K14" s="14">
        <f t="shared" si="0"/>
        <v>3527324</v>
      </c>
    </row>
    <row r="15" spans="1:11" ht="17.5" x14ac:dyDescent="0.35">
      <c r="A15" s="4" t="s">
        <v>36</v>
      </c>
      <c r="B15" s="7">
        <v>2</v>
      </c>
      <c r="C15" s="11">
        <v>23</v>
      </c>
      <c r="D15" s="11">
        <v>82</v>
      </c>
      <c r="E15" s="11">
        <v>57</v>
      </c>
      <c r="F15" s="11">
        <v>14</v>
      </c>
      <c r="G15" s="12">
        <v>0.17100000000000001</v>
      </c>
      <c r="H15" s="11">
        <v>11</v>
      </c>
      <c r="I15" s="12">
        <v>0.13400000000000001</v>
      </c>
      <c r="J15" s="13">
        <v>0</v>
      </c>
      <c r="K15" s="14">
        <f t="shared" si="0"/>
        <v>1886</v>
      </c>
    </row>
    <row r="16" spans="1:11" ht="17.5" x14ac:dyDescent="0.35">
      <c r="A16" s="4" t="s">
        <v>37</v>
      </c>
      <c r="B16" s="7">
        <v>2</v>
      </c>
      <c r="C16" s="11">
        <v>28</v>
      </c>
      <c r="D16" s="11">
        <v>404</v>
      </c>
      <c r="E16" s="11">
        <v>248</v>
      </c>
      <c r="F16" s="11">
        <v>100</v>
      </c>
      <c r="G16" s="12">
        <v>0.248</v>
      </c>
      <c r="H16" s="11">
        <v>53</v>
      </c>
      <c r="I16" s="12">
        <v>0.13100000000000001</v>
      </c>
      <c r="J16" s="13">
        <v>3</v>
      </c>
      <c r="K16" s="14">
        <f t="shared" si="0"/>
        <v>11312</v>
      </c>
    </row>
    <row r="17" spans="1:11" ht="17.5" x14ac:dyDescent="0.35">
      <c r="A17" s="4" t="s">
        <v>38</v>
      </c>
      <c r="B17" s="7">
        <v>3</v>
      </c>
      <c r="C17" s="11">
        <v>27</v>
      </c>
      <c r="D17" s="11">
        <v>1362</v>
      </c>
      <c r="E17" s="11">
        <v>988</v>
      </c>
      <c r="F17" s="11">
        <v>182</v>
      </c>
      <c r="G17" s="12">
        <v>0.13400000000000001</v>
      </c>
      <c r="H17" s="11">
        <v>187</v>
      </c>
      <c r="I17" s="12">
        <v>0.13700000000000001</v>
      </c>
      <c r="J17" s="13">
        <v>5</v>
      </c>
      <c r="K17" s="14">
        <f t="shared" si="0"/>
        <v>36774</v>
      </c>
    </row>
    <row r="18" spans="1:11" ht="17.5" x14ac:dyDescent="0.35">
      <c r="A18" s="4" t="s">
        <v>39</v>
      </c>
      <c r="B18" s="7">
        <v>3</v>
      </c>
      <c r="C18" s="11">
        <v>11</v>
      </c>
      <c r="D18" s="11">
        <v>73427</v>
      </c>
      <c r="E18" s="11">
        <v>71</v>
      </c>
      <c r="F18" s="11">
        <v>328</v>
      </c>
      <c r="G18" s="12">
        <v>4.0000000000000001E-3</v>
      </c>
      <c r="H18" s="11">
        <v>22534</v>
      </c>
      <c r="I18" s="12">
        <v>0.307</v>
      </c>
      <c r="J18" s="13">
        <v>50494</v>
      </c>
      <c r="K18" s="14">
        <f t="shared" si="0"/>
        <v>807697</v>
      </c>
    </row>
    <row r="19" spans="1:11" ht="17.5" x14ac:dyDescent="0.35">
      <c r="A19" s="4" t="s">
        <v>40</v>
      </c>
      <c r="B19" s="7">
        <v>6</v>
      </c>
      <c r="C19" s="11">
        <v>198</v>
      </c>
      <c r="D19" s="11">
        <v>359</v>
      </c>
      <c r="E19" s="11">
        <v>202</v>
      </c>
      <c r="F19" s="11">
        <v>16</v>
      </c>
      <c r="G19" s="12">
        <v>4.4999999999999998E-2</v>
      </c>
      <c r="H19" s="11">
        <v>60</v>
      </c>
      <c r="I19" s="12">
        <v>0.16700000000000001</v>
      </c>
      <c r="J19" s="13">
        <v>81</v>
      </c>
      <c r="K19" s="14">
        <f t="shared" si="0"/>
        <v>71082</v>
      </c>
    </row>
    <row r="20" spans="1:11" ht="17.5" x14ac:dyDescent="0.35">
      <c r="A20" s="4" t="s">
        <v>41</v>
      </c>
      <c r="B20" s="7">
        <v>5</v>
      </c>
      <c r="C20" s="11">
        <v>13</v>
      </c>
      <c r="D20" s="11">
        <v>733</v>
      </c>
      <c r="E20" s="11">
        <v>687</v>
      </c>
      <c r="F20" s="11">
        <v>27</v>
      </c>
      <c r="G20" s="12">
        <v>3.6999999999999998E-2</v>
      </c>
      <c r="H20" s="11">
        <v>19</v>
      </c>
      <c r="I20" s="12">
        <v>2.5999999999999999E-2</v>
      </c>
      <c r="J20" s="13">
        <v>0</v>
      </c>
      <c r="K20" s="14">
        <f t="shared" si="0"/>
        <v>9529</v>
      </c>
    </row>
    <row r="21" spans="1:11" ht="17.5" x14ac:dyDescent="0.35">
      <c r="A21" s="4" t="s">
        <v>42</v>
      </c>
      <c r="B21" s="7">
        <v>6</v>
      </c>
      <c r="C21" s="11">
        <v>12</v>
      </c>
      <c r="D21" s="11">
        <v>438</v>
      </c>
      <c r="E21" s="11">
        <v>419</v>
      </c>
      <c r="F21" s="11">
        <v>15</v>
      </c>
      <c r="G21" s="12">
        <v>3.4000000000000002E-2</v>
      </c>
      <c r="H21" s="11">
        <v>4</v>
      </c>
      <c r="I21" s="12">
        <v>8.9999999999999993E-3</v>
      </c>
      <c r="J21" s="13">
        <v>0</v>
      </c>
      <c r="K21" s="14">
        <f t="shared" si="0"/>
        <v>5256</v>
      </c>
    </row>
    <row r="22" spans="1:11" ht="17.5" x14ac:dyDescent="0.35">
      <c r="A22" s="4" t="s">
        <v>43</v>
      </c>
      <c r="B22" s="7">
        <v>5</v>
      </c>
      <c r="C22" s="11">
        <v>35</v>
      </c>
      <c r="D22" s="11">
        <v>3148</v>
      </c>
      <c r="E22" s="11">
        <v>2329</v>
      </c>
      <c r="F22" s="11">
        <v>273</v>
      </c>
      <c r="G22" s="12">
        <v>8.6999999999999994E-2</v>
      </c>
      <c r="H22" s="11">
        <v>517</v>
      </c>
      <c r="I22" s="12">
        <v>0.16400000000000001</v>
      </c>
      <c r="J22" s="13">
        <v>29</v>
      </c>
      <c r="K22" s="14">
        <f t="shared" si="0"/>
        <v>110180</v>
      </c>
    </row>
    <row r="23" spans="1:11" ht="17.5" x14ac:dyDescent="0.35">
      <c r="A23" s="4" t="s">
        <v>44</v>
      </c>
      <c r="B23" s="7">
        <v>5</v>
      </c>
      <c r="C23" s="11">
        <v>25</v>
      </c>
      <c r="D23" s="11">
        <v>1560</v>
      </c>
      <c r="E23" s="11">
        <v>1091</v>
      </c>
      <c r="F23" s="11">
        <v>359</v>
      </c>
      <c r="G23" s="12">
        <v>0.23</v>
      </c>
      <c r="H23" s="11">
        <v>107</v>
      </c>
      <c r="I23" s="12">
        <v>6.9000000000000006E-2</v>
      </c>
      <c r="J23" s="13">
        <v>3</v>
      </c>
      <c r="K23" s="14">
        <f t="shared" si="0"/>
        <v>39000</v>
      </c>
    </row>
    <row r="24" spans="1:11" ht="17.5" x14ac:dyDescent="0.35">
      <c r="A24" s="4" t="s">
        <v>45</v>
      </c>
      <c r="B24" s="7">
        <v>5</v>
      </c>
      <c r="C24" s="11">
        <v>82</v>
      </c>
      <c r="D24" s="11">
        <v>1820</v>
      </c>
      <c r="E24" s="11">
        <v>86</v>
      </c>
      <c r="F24" s="11">
        <v>258</v>
      </c>
      <c r="G24" s="12">
        <v>0.14199999999999999</v>
      </c>
      <c r="H24" s="11">
        <v>1466</v>
      </c>
      <c r="I24" s="12">
        <v>0.80500000000000005</v>
      </c>
      <c r="J24" s="13">
        <v>10</v>
      </c>
      <c r="K24" s="14">
        <f t="shared" si="0"/>
        <v>149240</v>
      </c>
    </row>
    <row r="25" spans="1:11" ht="17.5" x14ac:dyDescent="0.35">
      <c r="A25" s="4" t="s">
        <v>46</v>
      </c>
      <c r="B25" s="7">
        <v>3</v>
      </c>
      <c r="C25" s="11">
        <v>191</v>
      </c>
      <c r="D25" s="11">
        <v>6739</v>
      </c>
      <c r="E25" s="11">
        <v>328</v>
      </c>
      <c r="F25" s="11">
        <v>732</v>
      </c>
      <c r="G25" s="12">
        <v>0.109</v>
      </c>
      <c r="H25" s="11">
        <v>4769</v>
      </c>
      <c r="I25" s="12">
        <v>0.70799999999999996</v>
      </c>
      <c r="J25" s="13">
        <v>910</v>
      </c>
      <c r="K25" s="14">
        <f t="shared" si="0"/>
        <v>1287149</v>
      </c>
    </row>
    <row r="26" spans="1:11" ht="17.5" x14ac:dyDescent="0.35">
      <c r="A26" s="4" t="s">
        <v>47</v>
      </c>
      <c r="B26" s="7">
        <v>4</v>
      </c>
      <c r="C26" s="11">
        <v>341</v>
      </c>
      <c r="D26" s="11">
        <v>7698</v>
      </c>
      <c r="E26" s="11">
        <v>1047</v>
      </c>
      <c r="F26" s="11">
        <v>559</v>
      </c>
      <c r="G26" s="12">
        <v>7.2999999999999995E-2</v>
      </c>
      <c r="H26" s="11">
        <v>2198</v>
      </c>
      <c r="I26" s="12">
        <v>0.28599999999999998</v>
      </c>
      <c r="J26" s="13">
        <v>3894</v>
      </c>
      <c r="K26" s="14">
        <f t="shared" si="0"/>
        <v>2625018</v>
      </c>
    </row>
    <row r="27" spans="1:11" ht="17.5" x14ac:dyDescent="0.35">
      <c r="A27" s="4" t="s">
        <v>48</v>
      </c>
      <c r="B27" s="7">
        <v>1</v>
      </c>
      <c r="C27" s="11">
        <v>88</v>
      </c>
      <c r="D27" s="11">
        <v>4044</v>
      </c>
      <c r="E27" s="11">
        <v>1870</v>
      </c>
      <c r="F27" s="11">
        <v>426</v>
      </c>
      <c r="G27" s="12">
        <v>0.105</v>
      </c>
      <c r="H27" s="11">
        <v>1638</v>
      </c>
      <c r="I27" s="12">
        <v>0.40500000000000003</v>
      </c>
      <c r="J27" s="13">
        <v>110</v>
      </c>
      <c r="K27" s="14">
        <f t="shared" si="0"/>
        <v>355872</v>
      </c>
    </row>
    <row r="28" spans="1:11" ht="17.5" x14ac:dyDescent="0.35">
      <c r="A28" s="4" t="s">
        <v>49</v>
      </c>
      <c r="B28" s="7">
        <v>2</v>
      </c>
      <c r="C28" s="11">
        <v>176</v>
      </c>
      <c r="D28" s="11">
        <v>8852</v>
      </c>
      <c r="E28" s="11">
        <v>1197</v>
      </c>
      <c r="F28" s="11">
        <v>715</v>
      </c>
      <c r="G28" s="12">
        <v>8.1000000000000003E-2</v>
      </c>
      <c r="H28" s="11">
        <v>5287</v>
      </c>
      <c r="I28" s="12">
        <v>0.59699999999999998</v>
      </c>
      <c r="J28" s="13">
        <v>1653</v>
      </c>
      <c r="K28" s="14">
        <f t="shared" si="0"/>
        <v>1557952</v>
      </c>
    </row>
    <row r="29" spans="1:11" ht="17.5" x14ac:dyDescent="0.35">
      <c r="A29" s="4" t="s">
        <v>50</v>
      </c>
      <c r="B29" s="7">
        <v>1</v>
      </c>
      <c r="C29" s="11">
        <v>14</v>
      </c>
      <c r="D29" s="11">
        <v>292</v>
      </c>
      <c r="E29" s="11">
        <v>264</v>
      </c>
      <c r="F29" s="11">
        <v>22</v>
      </c>
      <c r="G29" s="12">
        <v>7.4999999999999997E-2</v>
      </c>
      <c r="H29" s="11">
        <v>6</v>
      </c>
      <c r="I29" s="12">
        <v>2.1000000000000001E-2</v>
      </c>
      <c r="J29" s="13">
        <v>0</v>
      </c>
      <c r="K29" s="14">
        <f t="shared" si="0"/>
        <v>4088</v>
      </c>
    </row>
    <row r="30" spans="1:11" ht="17.5" x14ac:dyDescent="0.35">
      <c r="A30" s="4" t="s">
        <v>51</v>
      </c>
      <c r="B30" s="7">
        <v>5</v>
      </c>
      <c r="C30" s="11">
        <v>105</v>
      </c>
      <c r="D30" s="11">
        <v>17357</v>
      </c>
      <c r="E30" s="11">
        <v>2204</v>
      </c>
      <c r="F30" s="11">
        <v>1369</v>
      </c>
      <c r="G30" s="12">
        <v>7.9000000000000001E-2</v>
      </c>
      <c r="H30" s="11">
        <v>13760</v>
      </c>
      <c r="I30" s="12">
        <v>0.79300000000000004</v>
      </c>
      <c r="J30" s="13">
        <v>24</v>
      </c>
      <c r="K30" s="14">
        <f t="shared" si="0"/>
        <v>1822485</v>
      </c>
    </row>
    <row r="31" spans="1:11" ht="17.5" x14ac:dyDescent="0.35">
      <c r="A31" s="4" t="s">
        <v>52</v>
      </c>
      <c r="B31" s="7">
        <v>5</v>
      </c>
      <c r="C31" s="11">
        <v>25</v>
      </c>
      <c r="D31" s="11">
        <v>1219</v>
      </c>
      <c r="E31" s="11">
        <v>1025</v>
      </c>
      <c r="F31" s="11">
        <v>111</v>
      </c>
      <c r="G31" s="12">
        <v>9.0999999999999998E-2</v>
      </c>
      <c r="H31" s="11">
        <v>73</v>
      </c>
      <c r="I31" s="12">
        <v>0.06</v>
      </c>
      <c r="J31" s="13">
        <v>10</v>
      </c>
      <c r="K31" s="14">
        <f t="shared" si="0"/>
        <v>30475</v>
      </c>
    </row>
    <row r="32" spans="1:11" ht="17.5" x14ac:dyDescent="0.35">
      <c r="A32" s="4" t="s">
        <v>53</v>
      </c>
      <c r="B32" s="7">
        <v>5</v>
      </c>
      <c r="C32" s="11">
        <v>306</v>
      </c>
      <c r="D32" s="11">
        <v>6505</v>
      </c>
      <c r="E32" s="11">
        <v>863</v>
      </c>
      <c r="F32" s="11">
        <v>129</v>
      </c>
      <c r="G32" s="12">
        <v>0.02</v>
      </c>
      <c r="H32" s="11">
        <v>2871</v>
      </c>
      <c r="I32" s="12">
        <v>0.441</v>
      </c>
      <c r="J32" s="13">
        <v>2642</v>
      </c>
      <c r="K32" s="14">
        <f t="shared" si="0"/>
        <v>1990530</v>
      </c>
    </row>
    <row r="33" spans="1:11" ht="17.5" x14ac:dyDescent="0.35">
      <c r="A33" s="4" t="s">
        <v>54</v>
      </c>
      <c r="B33" s="7">
        <v>3</v>
      </c>
      <c r="C33" s="11">
        <v>11</v>
      </c>
      <c r="D33" s="11">
        <v>732</v>
      </c>
      <c r="E33" s="11">
        <v>699</v>
      </c>
      <c r="F33" s="11">
        <v>20</v>
      </c>
      <c r="G33" s="12">
        <v>2.7E-2</v>
      </c>
      <c r="H33" s="11">
        <v>13</v>
      </c>
      <c r="I33" s="12">
        <v>1.7999999999999999E-2</v>
      </c>
      <c r="J33" s="13">
        <v>0</v>
      </c>
      <c r="K33" s="14">
        <f t="shared" si="0"/>
        <v>8052</v>
      </c>
    </row>
    <row r="34" spans="1:11" ht="17.5" x14ac:dyDescent="0.35">
      <c r="A34" s="4" t="s">
        <v>55</v>
      </c>
      <c r="B34" s="7">
        <v>4</v>
      </c>
      <c r="C34" s="11">
        <v>14</v>
      </c>
      <c r="D34" s="11">
        <v>77</v>
      </c>
      <c r="E34" s="11">
        <v>71</v>
      </c>
      <c r="F34" s="11">
        <v>6</v>
      </c>
      <c r="G34" s="12">
        <v>7.8E-2</v>
      </c>
      <c r="H34" s="11">
        <v>0</v>
      </c>
      <c r="I34" s="12">
        <v>0</v>
      </c>
      <c r="J34" s="13">
        <v>0</v>
      </c>
      <c r="K34" s="14">
        <f t="shared" si="0"/>
        <v>1078</v>
      </c>
    </row>
    <row r="35" spans="1:11" ht="17.5" x14ac:dyDescent="0.35">
      <c r="A35" s="4" t="s">
        <v>56</v>
      </c>
      <c r="B35" s="7">
        <v>3</v>
      </c>
      <c r="C35" s="11">
        <v>127</v>
      </c>
      <c r="D35" s="11">
        <v>3592</v>
      </c>
      <c r="E35" s="11">
        <v>1083</v>
      </c>
      <c r="F35" s="11">
        <v>635</v>
      </c>
      <c r="G35" s="12">
        <v>0.17699999999999999</v>
      </c>
      <c r="H35" s="11">
        <v>1395</v>
      </c>
      <c r="I35" s="12">
        <v>0.38800000000000001</v>
      </c>
      <c r="J35" s="13">
        <v>479</v>
      </c>
      <c r="K35" s="14">
        <f t="shared" si="0"/>
        <v>456184</v>
      </c>
    </row>
    <row r="36" spans="1:11" ht="17.5" x14ac:dyDescent="0.35">
      <c r="A36" s="4" t="s">
        <v>57</v>
      </c>
      <c r="B36" s="7">
        <v>4</v>
      </c>
      <c r="C36" s="11">
        <v>16</v>
      </c>
      <c r="D36" s="11">
        <v>130</v>
      </c>
      <c r="E36" s="11">
        <v>116</v>
      </c>
      <c r="F36" s="11">
        <v>12</v>
      </c>
      <c r="G36" s="12">
        <v>9.1999999999999998E-2</v>
      </c>
      <c r="H36" s="11">
        <v>2</v>
      </c>
      <c r="I36" s="12">
        <v>1.4999999999999999E-2</v>
      </c>
      <c r="J36" s="13">
        <v>0</v>
      </c>
      <c r="K36" s="14">
        <f t="shared" si="0"/>
        <v>2080</v>
      </c>
    </row>
    <row r="37" spans="1:11" ht="17.5" x14ac:dyDescent="0.35">
      <c r="A37" s="4" t="s">
        <v>58</v>
      </c>
      <c r="B37" s="7">
        <v>5</v>
      </c>
      <c r="C37" s="11">
        <v>14</v>
      </c>
      <c r="D37" s="11">
        <v>516</v>
      </c>
      <c r="E37" s="11">
        <v>467</v>
      </c>
      <c r="F37" s="11">
        <v>49</v>
      </c>
      <c r="G37" s="12">
        <v>9.5000000000000001E-2</v>
      </c>
      <c r="H37" s="11">
        <v>0</v>
      </c>
      <c r="I37" s="12">
        <v>0</v>
      </c>
      <c r="J37" s="13">
        <v>0</v>
      </c>
      <c r="K37" s="14">
        <f t="shared" si="0"/>
        <v>7224</v>
      </c>
    </row>
    <row r="38" spans="1:11" ht="17.5" x14ac:dyDescent="0.35">
      <c r="A38" s="4" t="s">
        <v>59</v>
      </c>
      <c r="B38" s="7">
        <v>1</v>
      </c>
      <c r="C38" s="11">
        <v>56</v>
      </c>
      <c r="D38" s="11">
        <v>277</v>
      </c>
      <c r="E38" s="11">
        <v>155</v>
      </c>
      <c r="F38" s="11">
        <v>71</v>
      </c>
      <c r="G38" s="12">
        <v>0.25600000000000001</v>
      </c>
      <c r="H38" s="11">
        <v>43</v>
      </c>
      <c r="I38" s="12">
        <v>0.155</v>
      </c>
      <c r="J38" s="13">
        <v>8</v>
      </c>
      <c r="K38" s="14">
        <f t="shared" si="0"/>
        <v>15512</v>
      </c>
    </row>
    <row r="39" spans="1:11" ht="17.5" x14ac:dyDescent="0.35">
      <c r="A39" s="4" t="s">
        <v>60</v>
      </c>
      <c r="B39" s="7">
        <v>1</v>
      </c>
      <c r="C39" s="11">
        <v>196</v>
      </c>
      <c r="D39" s="11">
        <v>14307</v>
      </c>
      <c r="E39" s="11">
        <v>825</v>
      </c>
      <c r="F39" s="11">
        <v>514</v>
      </c>
      <c r="G39" s="12">
        <v>3.5999999999999997E-2</v>
      </c>
      <c r="H39" s="11">
        <v>12248</v>
      </c>
      <c r="I39" s="12">
        <v>0.85599999999999998</v>
      </c>
      <c r="J39" s="13">
        <v>720</v>
      </c>
      <c r="K39" s="14">
        <f t="shared" si="0"/>
        <v>2804172</v>
      </c>
    </row>
    <row r="40" spans="1:11" ht="17.5" x14ac:dyDescent="0.35">
      <c r="A40" s="4" t="s">
        <v>61</v>
      </c>
      <c r="B40" s="7">
        <v>4</v>
      </c>
      <c r="C40" s="11">
        <v>13</v>
      </c>
      <c r="D40" s="11">
        <v>332</v>
      </c>
      <c r="E40" s="11">
        <v>321</v>
      </c>
      <c r="F40" s="11">
        <v>10</v>
      </c>
      <c r="G40" s="12">
        <v>0.03</v>
      </c>
      <c r="H40" s="11">
        <v>0</v>
      </c>
      <c r="I40" s="12">
        <v>0</v>
      </c>
      <c r="J40" s="13">
        <v>1</v>
      </c>
      <c r="K40" s="14">
        <f t="shared" ref="K40:K60" si="1">D40*C40</f>
        <v>4316</v>
      </c>
    </row>
    <row r="41" spans="1:11" ht="17.5" x14ac:dyDescent="0.35">
      <c r="A41" s="4" t="s">
        <v>62</v>
      </c>
      <c r="B41" s="7">
        <v>6</v>
      </c>
      <c r="C41" s="11">
        <v>598</v>
      </c>
      <c r="D41" s="11">
        <v>1576</v>
      </c>
      <c r="E41" s="11">
        <v>2</v>
      </c>
      <c r="F41" s="11">
        <v>0</v>
      </c>
      <c r="G41" s="12">
        <v>0</v>
      </c>
      <c r="H41" s="11">
        <v>19</v>
      </c>
      <c r="I41" s="12">
        <v>1.2E-2</v>
      </c>
      <c r="J41" s="13">
        <v>1555</v>
      </c>
      <c r="K41" s="14">
        <f t="shared" si="1"/>
        <v>942448</v>
      </c>
    </row>
    <row r="42" spans="1:11" ht="17.5" x14ac:dyDescent="0.35">
      <c r="A42" s="4" t="s">
        <v>63</v>
      </c>
      <c r="B42" s="7">
        <v>1</v>
      </c>
      <c r="C42" s="11">
        <v>34</v>
      </c>
      <c r="D42" s="11">
        <v>4131</v>
      </c>
      <c r="E42" s="11">
        <v>2060</v>
      </c>
      <c r="F42" s="11">
        <v>964</v>
      </c>
      <c r="G42" s="12">
        <v>0.23300000000000001</v>
      </c>
      <c r="H42" s="11">
        <v>1091</v>
      </c>
      <c r="I42" s="12">
        <v>0.26400000000000001</v>
      </c>
      <c r="J42" s="13">
        <v>16</v>
      </c>
      <c r="K42" s="14">
        <f t="shared" si="1"/>
        <v>140454</v>
      </c>
    </row>
    <row r="43" spans="1:11" ht="17.5" x14ac:dyDescent="0.35">
      <c r="A43" s="4" t="s">
        <v>64</v>
      </c>
      <c r="B43" s="7">
        <v>5</v>
      </c>
      <c r="C43" s="11">
        <v>15</v>
      </c>
      <c r="D43" s="11">
        <v>1832</v>
      </c>
      <c r="E43" s="11">
        <v>1622</v>
      </c>
      <c r="F43" s="11">
        <v>151</v>
      </c>
      <c r="G43" s="12">
        <v>8.2000000000000003E-2</v>
      </c>
      <c r="H43" s="11">
        <v>59</v>
      </c>
      <c r="I43" s="12">
        <v>3.2000000000000001E-2</v>
      </c>
      <c r="J43" s="13">
        <v>0</v>
      </c>
      <c r="K43" s="14">
        <f t="shared" si="1"/>
        <v>27480</v>
      </c>
    </row>
    <row r="44" spans="1:11" ht="17.5" x14ac:dyDescent="0.35">
      <c r="A44" s="4" t="s">
        <v>65</v>
      </c>
      <c r="B44" s="7">
        <v>4</v>
      </c>
      <c r="C44" s="11">
        <v>29</v>
      </c>
      <c r="D44" s="11">
        <v>1606</v>
      </c>
      <c r="E44" s="11">
        <v>763</v>
      </c>
      <c r="F44" s="11">
        <v>472</v>
      </c>
      <c r="G44" s="12">
        <v>0.29399999999999998</v>
      </c>
      <c r="H44" s="11">
        <v>371</v>
      </c>
      <c r="I44" s="12">
        <v>0.23100000000000001</v>
      </c>
      <c r="J44" s="13">
        <v>0</v>
      </c>
      <c r="K44" s="14">
        <f t="shared" si="1"/>
        <v>46574</v>
      </c>
    </row>
    <row r="45" spans="1:11" ht="17.5" x14ac:dyDescent="0.35">
      <c r="A45" s="4" t="s">
        <v>66</v>
      </c>
      <c r="B45" s="7">
        <v>6</v>
      </c>
      <c r="C45" s="11">
        <v>197</v>
      </c>
      <c r="D45" s="11">
        <v>4972</v>
      </c>
      <c r="E45" s="11">
        <v>132</v>
      </c>
      <c r="F45" s="11">
        <v>175</v>
      </c>
      <c r="G45" s="12">
        <v>3.5000000000000003E-2</v>
      </c>
      <c r="H45" s="11">
        <v>3013</v>
      </c>
      <c r="I45" s="12">
        <v>0.60599999999999998</v>
      </c>
      <c r="J45" s="13">
        <v>1652</v>
      </c>
      <c r="K45" s="14">
        <f t="shared" si="1"/>
        <v>979484</v>
      </c>
    </row>
    <row r="46" spans="1:11" ht="17.5" x14ac:dyDescent="0.35">
      <c r="A46" s="4" t="s">
        <v>67</v>
      </c>
      <c r="B46" s="7">
        <v>2</v>
      </c>
      <c r="C46" s="11">
        <v>104</v>
      </c>
      <c r="D46" s="11">
        <v>13765</v>
      </c>
      <c r="E46" s="11">
        <v>4705</v>
      </c>
      <c r="F46" s="11">
        <v>2312</v>
      </c>
      <c r="G46" s="12">
        <v>0.16800000000000001</v>
      </c>
      <c r="H46" s="11">
        <v>5558</v>
      </c>
      <c r="I46" s="12">
        <v>0.40400000000000003</v>
      </c>
      <c r="J46" s="13">
        <v>1190</v>
      </c>
      <c r="K46" s="14">
        <f t="shared" si="1"/>
        <v>1431560</v>
      </c>
    </row>
    <row r="47" spans="1:11" ht="17.5" x14ac:dyDescent="0.35">
      <c r="A47" s="4" t="s">
        <v>68</v>
      </c>
      <c r="B47" s="7">
        <v>1</v>
      </c>
      <c r="C47" s="11">
        <v>44</v>
      </c>
      <c r="D47" s="11">
        <v>453</v>
      </c>
      <c r="E47" s="11">
        <v>274</v>
      </c>
      <c r="F47" s="11">
        <v>41</v>
      </c>
      <c r="G47" s="12">
        <v>9.0999999999999998E-2</v>
      </c>
      <c r="H47" s="11">
        <v>138</v>
      </c>
      <c r="I47" s="12">
        <v>0.30499999999999999</v>
      </c>
      <c r="J47" s="13">
        <v>0</v>
      </c>
      <c r="K47" s="14">
        <f t="shared" si="1"/>
        <v>19932</v>
      </c>
    </row>
    <row r="48" spans="1:11" ht="17.5" x14ac:dyDescent="0.35">
      <c r="A48" s="4" t="s">
        <v>69</v>
      </c>
      <c r="B48" s="7">
        <v>1</v>
      </c>
      <c r="C48" s="11">
        <v>11</v>
      </c>
      <c r="D48" s="11">
        <v>214</v>
      </c>
      <c r="E48" s="11">
        <v>214</v>
      </c>
      <c r="F48" s="11">
        <v>0</v>
      </c>
      <c r="G48" s="12">
        <v>0</v>
      </c>
      <c r="H48" s="11">
        <v>0</v>
      </c>
      <c r="I48" s="12">
        <v>0</v>
      </c>
      <c r="J48" s="13">
        <v>0</v>
      </c>
      <c r="K48" s="14">
        <f t="shared" si="1"/>
        <v>2354</v>
      </c>
    </row>
    <row r="49" spans="1:11" ht="17.5" x14ac:dyDescent="0.35">
      <c r="A49" s="4" t="s">
        <v>70</v>
      </c>
      <c r="B49" s="7">
        <v>3</v>
      </c>
      <c r="C49" s="11">
        <v>16</v>
      </c>
      <c r="D49" s="11">
        <v>827</v>
      </c>
      <c r="E49" s="11">
        <v>726</v>
      </c>
      <c r="F49" s="11">
        <v>97</v>
      </c>
      <c r="G49" s="12">
        <v>0.11700000000000001</v>
      </c>
      <c r="H49" s="11">
        <v>4</v>
      </c>
      <c r="I49" s="12">
        <v>5.0000000000000001E-3</v>
      </c>
      <c r="J49" s="13">
        <v>0</v>
      </c>
      <c r="K49" s="14">
        <f t="shared" si="1"/>
        <v>13232</v>
      </c>
    </row>
    <row r="50" spans="1:11" ht="17.5" x14ac:dyDescent="0.35">
      <c r="A50" s="4" t="s">
        <v>71</v>
      </c>
      <c r="B50" s="7">
        <v>4</v>
      </c>
      <c r="C50" s="11">
        <v>10</v>
      </c>
      <c r="D50" s="11">
        <v>26</v>
      </c>
      <c r="E50" s="11">
        <v>26</v>
      </c>
      <c r="F50" s="11">
        <v>0</v>
      </c>
      <c r="G50" s="12">
        <v>0</v>
      </c>
      <c r="H50" s="11">
        <v>0</v>
      </c>
      <c r="I50" s="12">
        <v>0</v>
      </c>
      <c r="J50" s="13">
        <v>0</v>
      </c>
      <c r="K50" s="14">
        <f t="shared" si="1"/>
        <v>260</v>
      </c>
    </row>
    <row r="51" spans="1:11" ht="17.5" x14ac:dyDescent="0.35">
      <c r="A51" s="4" t="s">
        <v>72</v>
      </c>
      <c r="B51" s="7">
        <v>3</v>
      </c>
      <c r="C51" s="11">
        <v>13</v>
      </c>
      <c r="D51" s="11">
        <v>1104</v>
      </c>
      <c r="E51" s="11">
        <v>1032</v>
      </c>
      <c r="F51" s="11">
        <v>62</v>
      </c>
      <c r="G51" s="12">
        <v>5.6000000000000001E-2</v>
      </c>
      <c r="H51" s="11">
        <v>10</v>
      </c>
      <c r="I51" s="12">
        <v>8.9999999999999993E-3</v>
      </c>
      <c r="J51" s="13">
        <v>0</v>
      </c>
      <c r="K51" s="14">
        <f t="shared" si="1"/>
        <v>14352</v>
      </c>
    </row>
    <row r="52" spans="1:11" ht="17.5" x14ac:dyDescent="0.35">
      <c r="A52" s="4" t="s">
        <v>73</v>
      </c>
      <c r="B52" s="7">
        <v>4</v>
      </c>
      <c r="C52" s="11">
        <v>137</v>
      </c>
      <c r="D52" s="11">
        <v>26690</v>
      </c>
      <c r="E52" s="11">
        <v>8564</v>
      </c>
      <c r="F52" s="11">
        <v>4522</v>
      </c>
      <c r="G52" s="12">
        <v>0.16900000000000001</v>
      </c>
      <c r="H52" s="11">
        <v>9530</v>
      </c>
      <c r="I52" s="12">
        <v>0.35699999999999998</v>
      </c>
      <c r="J52" s="13">
        <v>4074</v>
      </c>
      <c r="K52" s="14">
        <f t="shared" si="1"/>
        <v>3656530</v>
      </c>
    </row>
    <row r="53" spans="1:11" ht="17.5" x14ac:dyDescent="0.35">
      <c r="A53" s="4" t="s">
        <v>74</v>
      </c>
      <c r="B53" s="7">
        <v>4</v>
      </c>
      <c r="C53" s="11">
        <v>10</v>
      </c>
      <c r="D53" s="11">
        <v>516</v>
      </c>
      <c r="E53" s="11">
        <v>515</v>
      </c>
      <c r="F53" s="11">
        <v>0</v>
      </c>
      <c r="G53" s="12">
        <v>0</v>
      </c>
      <c r="H53" s="11">
        <v>0</v>
      </c>
      <c r="I53" s="12">
        <v>0</v>
      </c>
      <c r="J53" s="13">
        <v>1</v>
      </c>
      <c r="K53" s="14">
        <f t="shared" si="1"/>
        <v>5160</v>
      </c>
    </row>
    <row r="54" spans="1:11" ht="17.5" x14ac:dyDescent="0.35">
      <c r="A54" s="4" t="s">
        <v>75</v>
      </c>
      <c r="B54" s="7">
        <v>2</v>
      </c>
      <c r="C54" s="11">
        <v>447</v>
      </c>
      <c r="D54" s="11">
        <v>69170</v>
      </c>
      <c r="E54" s="11">
        <v>202</v>
      </c>
      <c r="F54" s="11">
        <v>226</v>
      </c>
      <c r="G54" s="12">
        <v>3.0000000000000001E-3</v>
      </c>
      <c r="H54" s="11">
        <v>25946</v>
      </c>
      <c r="I54" s="12">
        <v>0.375</v>
      </c>
      <c r="J54" s="13">
        <v>42796</v>
      </c>
      <c r="K54" s="14">
        <f t="shared" si="1"/>
        <v>30918990</v>
      </c>
    </row>
    <row r="55" spans="1:11" ht="17.5" x14ac:dyDescent="0.35">
      <c r="A55" s="4" t="s">
        <v>76</v>
      </c>
      <c r="B55" s="7">
        <v>1</v>
      </c>
      <c r="C55" s="11">
        <v>99</v>
      </c>
      <c r="D55" s="11">
        <v>6</v>
      </c>
      <c r="E55" s="11">
        <v>1</v>
      </c>
      <c r="F55" s="11">
        <v>2</v>
      </c>
      <c r="G55" s="12">
        <v>0.33300000000000002</v>
      </c>
      <c r="H55" s="11">
        <v>2</v>
      </c>
      <c r="I55" s="12">
        <v>0.33300000000000002</v>
      </c>
      <c r="J55" s="13">
        <v>1</v>
      </c>
      <c r="K55" s="14">
        <f t="shared" si="1"/>
        <v>594</v>
      </c>
    </row>
    <row r="56" spans="1:11" ht="17.5" x14ac:dyDescent="0.35">
      <c r="A56" s="4" t="s">
        <v>77</v>
      </c>
      <c r="B56" s="7">
        <v>1</v>
      </c>
      <c r="C56" s="11">
        <v>35</v>
      </c>
      <c r="D56" s="11">
        <v>25</v>
      </c>
      <c r="E56" s="11">
        <v>0</v>
      </c>
      <c r="F56" s="11">
        <v>22</v>
      </c>
      <c r="G56" s="12">
        <v>0.88</v>
      </c>
      <c r="H56" s="11">
        <v>3</v>
      </c>
      <c r="I56" s="12">
        <v>0.12</v>
      </c>
      <c r="J56" s="13">
        <v>0</v>
      </c>
      <c r="K56" s="14">
        <f t="shared" si="1"/>
        <v>875</v>
      </c>
    </row>
    <row r="57" spans="1:11" ht="17.5" x14ac:dyDescent="0.35">
      <c r="A57" s="4" t="s">
        <v>78</v>
      </c>
      <c r="B57" s="7">
        <v>6</v>
      </c>
      <c r="C57" s="11">
        <v>136</v>
      </c>
      <c r="D57" s="11">
        <v>19744</v>
      </c>
      <c r="E57" s="11">
        <v>2261</v>
      </c>
      <c r="F57" s="11">
        <v>1455</v>
      </c>
      <c r="G57" s="12">
        <v>7.3999999999999996E-2</v>
      </c>
      <c r="H57" s="11">
        <v>15866</v>
      </c>
      <c r="I57" s="12">
        <v>0.80400000000000005</v>
      </c>
      <c r="J57" s="13">
        <v>162</v>
      </c>
      <c r="K57" s="14">
        <f t="shared" si="1"/>
        <v>2685184</v>
      </c>
    </row>
    <row r="58" spans="1:11" ht="17.5" x14ac:dyDescent="0.35">
      <c r="A58" s="4" t="s">
        <v>79</v>
      </c>
      <c r="B58" s="7">
        <v>5</v>
      </c>
      <c r="C58" s="11">
        <v>15</v>
      </c>
      <c r="D58" s="11">
        <v>1632</v>
      </c>
      <c r="E58" s="11">
        <v>1385</v>
      </c>
      <c r="F58" s="11">
        <v>218</v>
      </c>
      <c r="G58" s="12">
        <v>0.13400000000000001</v>
      </c>
      <c r="H58" s="11">
        <v>29</v>
      </c>
      <c r="I58" s="12">
        <v>1.7999999999999999E-2</v>
      </c>
      <c r="J58" s="13">
        <v>0</v>
      </c>
      <c r="K58" s="14">
        <f t="shared" si="1"/>
        <v>24480</v>
      </c>
    </row>
    <row r="59" spans="1:11" ht="17.5" x14ac:dyDescent="0.35">
      <c r="A59" s="4" t="s">
        <v>80</v>
      </c>
      <c r="B59" s="7">
        <v>2</v>
      </c>
      <c r="C59" s="11">
        <v>67</v>
      </c>
      <c r="D59" s="11">
        <v>436</v>
      </c>
      <c r="E59" s="11">
        <v>256</v>
      </c>
      <c r="F59" s="11">
        <v>42</v>
      </c>
      <c r="G59" s="12">
        <v>9.6000000000000002E-2</v>
      </c>
      <c r="H59" s="11">
        <v>103</v>
      </c>
      <c r="I59" s="12">
        <v>0.23599999999999999</v>
      </c>
      <c r="J59" s="13">
        <v>35</v>
      </c>
      <c r="K59" s="14">
        <f t="shared" si="1"/>
        <v>29212</v>
      </c>
    </row>
    <row r="60" spans="1:11" ht="18" thickBot="1" x14ac:dyDescent="0.4">
      <c r="A60" s="5" t="s">
        <v>81</v>
      </c>
      <c r="B60" s="76">
        <v>4</v>
      </c>
      <c r="C60" s="18">
        <v>14</v>
      </c>
      <c r="D60" s="18">
        <v>71</v>
      </c>
      <c r="E60" s="18">
        <v>65</v>
      </c>
      <c r="F60" s="18">
        <v>5</v>
      </c>
      <c r="G60" s="77">
        <v>7.0000000000000007E-2</v>
      </c>
      <c r="H60" s="18">
        <v>1</v>
      </c>
      <c r="I60" s="19">
        <v>1.4E-2</v>
      </c>
      <c r="J60" s="20">
        <v>0</v>
      </c>
      <c r="K60" s="14">
        <f t="shared" si="1"/>
        <v>994</v>
      </c>
    </row>
    <row r="61" spans="1:11" ht="18.5" thickBot="1" x14ac:dyDescent="0.45">
      <c r="A61" s="70" t="s">
        <v>82</v>
      </c>
      <c r="B61" s="71"/>
      <c r="C61" s="66">
        <f>K61/D61</f>
        <v>194.3310858272032</v>
      </c>
      <c r="D61" s="67">
        <f>SUM(D8:D60)</f>
        <v>518204</v>
      </c>
      <c r="E61" s="67">
        <f>SUM(E8:E60)</f>
        <v>60361</v>
      </c>
      <c r="F61" s="73">
        <f>SUM(F8:F60)</f>
        <v>30338</v>
      </c>
      <c r="G61" s="33">
        <f>F61/D61</f>
        <v>5.8544511427931857E-2</v>
      </c>
      <c r="H61" s="74">
        <f>SUM(H8:H60)</f>
        <v>283039</v>
      </c>
      <c r="I61" s="68">
        <f>H61/D61</f>
        <v>0.54619223317457988</v>
      </c>
      <c r="J61" s="67">
        <f>SUM(J8:J60)</f>
        <v>144466</v>
      </c>
      <c r="K61" s="69">
        <f>SUM(K8:K60)</f>
        <v>100703146</v>
      </c>
    </row>
    <row r="62" spans="1:11" ht="18" customHeight="1" x14ac:dyDescent="0.35">
      <c r="A62" s="95" t="s">
        <v>86</v>
      </c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5.5" x14ac:dyDescent="0.35">
      <c r="A63" s="34"/>
      <c r="B63" s="84" t="s">
        <v>87</v>
      </c>
      <c r="C63" s="84"/>
      <c r="D63" s="84"/>
      <c r="E63" s="84"/>
      <c r="F63" s="84"/>
      <c r="G63" s="84"/>
      <c r="H63" s="84"/>
      <c r="I63" s="84"/>
      <c r="J63" s="84"/>
      <c r="K63" s="85"/>
    </row>
    <row r="64" spans="1:11" ht="15.5" x14ac:dyDescent="0.35">
      <c r="A64" s="83" t="s">
        <v>88</v>
      </c>
      <c r="B64" s="84"/>
      <c r="C64" s="84"/>
      <c r="D64" s="84"/>
      <c r="E64" s="84"/>
      <c r="F64" s="84"/>
      <c r="G64" s="84"/>
      <c r="H64" s="84"/>
      <c r="I64" s="84"/>
      <c r="J64" s="84"/>
      <c r="K64" s="85"/>
    </row>
    <row r="65" spans="1:11" ht="16" thickBot="1" x14ac:dyDescent="0.4">
      <c r="A65" s="86" t="s">
        <v>96</v>
      </c>
      <c r="B65" s="87"/>
      <c r="C65" s="87"/>
      <c r="D65" s="87"/>
      <c r="E65" s="87"/>
      <c r="F65" s="87"/>
      <c r="G65" s="87"/>
      <c r="H65" s="87"/>
      <c r="I65" s="87"/>
      <c r="J65" s="87"/>
      <c r="K65" s="88"/>
    </row>
  </sheetData>
  <sortState xmlns:xlrd2="http://schemas.microsoft.com/office/spreadsheetml/2017/richdata2"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4.906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90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46" t="s">
        <v>19</v>
      </c>
    </row>
    <row r="8" spans="1:10" ht="17.5" x14ac:dyDescent="0.35">
      <c r="A8" s="78" t="s">
        <v>35</v>
      </c>
      <c r="B8" s="15">
        <v>202</v>
      </c>
      <c r="C8" s="15">
        <v>17462</v>
      </c>
      <c r="D8" s="15">
        <v>1617</v>
      </c>
      <c r="E8" s="15">
        <v>907</v>
      </c>
      <c r="F8" s="16">
        <v>5.1999999999999998E-2</v>
      </c>
      <c r="G8" s="15">
        <v>12008</v>
      </c>
      <c r="H8" s="16">
        <v>0.68799999999999994</v>
      </c>
      <c r="I8" s="79">
        <v>2930</v>
      </c>
      <c r="J8" s="14">
        <f>C8*B8</f>
        <v>3527324</v>
      </c>
    </row>
    <row r="9" spans="1:10" ht="17.5" x14ac:dyDescent="0.35">
      <c r="A9" s="1" t="s">
        <v>48</v>
      </c>
      <c r="B9" s="11">
        <v>88</v>
      </c>
      <c r="C9" s="11">
        <v>4044</v>
      </c>
      <c r="D9" s="11">
        <v>1870</v>
      </c>
      <c r="E9" s="11">
        <v>426</v>
      </c>
      <c r="F9" s="12">
        <v>0.105</v>
      </c>
      <c r="G9" s="11">
        <v>1638</v>
      </c>
      <c r="H9" s="12">
        <v>0.40500000000000003</v>
      </c>
      <c r="I9" s="80">
        <v>110</v>
      </c>
      <c r="J9" s="14">
        <f>C9*B9</f>
        <v>355872</v>
      </c>
    </row>
    <row r="10" spans="1:10" ht="17.5" x14ac:dyDescent="0.35">
      <c r="A10" s="1" t="s">
        <v>50</v>
      </c>
      <c r="B10" s="11">
        <v>14</v>
      </c>
      <c r="C10" s="11">
        <v>292</v>
      </c>
      <c r="D10" s="11">
        <v>264</v>
      </c>
      <c r="E10" s="11">
        <v>22</v>
      </c>
      <c r="F10" s="12">
        <v>7.4999999999999997E-2</v>
      </c>
      <c r="G10" s="11">
        <v>6</v>
      </c>
      <c r="H10" s="12">
        <v>2.1000000000000001E-2</v>
      </c>
      <c r="I10" s="80">
        <v>0</v>
      </c>
      <c r="J10" s="14">
        <f t="shared" ref="J10:J17" si="0">C10*B10</f>
        <v>4088</v>
      </c>
    </row>
    <row r="11" spans="1:10" ht="17.5" x14ac:dyDescent="0.35">
      <c r="A11" s="1" t="s">
        <v>59</v>
      </c>
      <c r="B11" s="11">
        <v>56</v>
      </c>
      <c r="C11" s="11">
        <v>277</v>
      </c>
      <c r="D11" s="11">
        <v>155</v>
      </c>
      <c r="E11" s="11">
        <v>71</v>
      </c>
      <c r="F11" s="12">
        <v>0.25600000000000001</v>
      </c>
      <c r="G11" s="11">
        <v>43</v>
      </c>
      <c r="H11" s="12">
        <v>0.155</v>
      </c>
      <c r="I11" s="80">
        <v>8</v>
      </c>
      <c r="J11" s="14">
        <f t="shared" si="0"/>
        <v>15512</v>
      </c>
    </row>
    <row r="12" spans="1:10" ht="17.5" x14ac:dyDescent="0.35">
      <c r="A12" s="1" t="s">
        <v>60</v>
      </c>
      <c r="B12" s="10">
        <v>196</v>
      </c>
      <c r="C12" s="10">
        <v>14307</v>
      </c>
      <c r="D12" s="10">
        <v>825</v>
      </c>
      <c r="E12" s="10">
        <v>514</v>
      </c>
      <c r="F12" s="81">
        <v>3.5999999999999997E-2</v>
      </c>
      <c r="G12" s="10">
        <v>12248</v>
      </c>
      <c r="H12" s="81">
        <v>0.85599999999999998</v>
      </c>
      <c r="I12" s="82">
        <v>720</v>
      </c>
      <c r="J12" s="14">
        <f t="shared" si="0"/>
        <v>2804172</v>
      </c>
    </row>
    <row r="13" spans="1:10" ht="17.5" x14ac:dyDescent="0.35">
      <c r="A13" s="1" t="s">
        <v>63</v>
      </c>
      <c r="B13" s="11">
        <v>34</v>
      </c>
      <c r="C13" s="11">
        <v>4131</v>
      </c>
      <c r="D13" s="11">
        <v>2060</v>
      </c>
      <c r="E13" s="11">
        <v>964</v>
      </c>
      <c r="F13" s="12">
        <v>0.23300000000000001</v>
      </c>
      <c r="G13" s="11">
        <v>1091</v>
      </c>
      <c r="H13" s="12">
        <v>0.26400000000000001</v>
      </c>
      <c r="I13" s="80">
        <v>16</v>
      </c>
      <c r="J13" s="14">
        <f t="shared" si="0"/>
        <v>140454</v>
      </c>
    </row>
    <row r="14" spans="1:10" ht="17.5" x14ac:dyDescent="0.35">
      <c r="A14" s="1" t="s">
        <v>68</v>
      </c>
      <c r="B14" s="11">
        <v>44</v>
      </c>
      <c r="C14" s="11">
        <v>453</v>
      </c>
      <c r="D14" s="11">
        <v>274</v>
      </c>
      <c r="E14" s="11">
        <v>41</v>
      </c>
      <c r="F14" s="12">
        <v>9.0999999999999998E-2</v>
      </c>
      <c r="G14" s="11">
        <v>138</v>
      </c>
      <c r="H14" s="12">
        <v>0.30499999999999999</v>
      </c>
      <c r="I14" s="80">
        <v>0</v>
      </c>
      <c r="J14" s="14">
        <f t="shared" si="0"/>
        <v>19932</v>
      </c>
    </row>
    <row r="15" spans="1:10" ht="17.5" x14ac:dyDescent="0.35">
      <c r="A15" s="1" t="s">
        <v>69</v>
      </c>
      <c r="B15" s="11">
        <v>11</v>
      </c>
      <c r="C15" s="11">
        <v>214</v>
      </c>
      <c r="D15" s="11">
        <v>214</v>
      </c>
      <c r="E15" s="11">
        <v>0</v>
      </c>
      <c r="F15" s="12">
        <v>0</v>
      </c>
      <c r="G15" s="11">
        <v>0</v>
      </c>
      <c r="H15" s="12">
        <v>0</v>
      </c>
      <c r="I15" s="80">
        <v>0</v>
      </c>
      <c r="J15" s="14">
        <f t="shared" si="0"/>
        <v>2354</v>
      </c>
    </row>
    <row r="16" spans="1:10" ht="17.5" x14ac:dyDescent="0.35">
      <c r="A16" s="1" t="s">
        <v>76</v>
      </c>
      <c r="B16" s="11">
        <v>99</v>
      </c>
      <c r="C16" s="11">
        <v>6</v>
      </c>
      <c r="D16" s="11">
        <v>1</v>
      </c>
      <c r="E16" s="11">
        <v>2</v>
      </c>
      <c r="F16" s="12">
        <v>0.33300000000000002</v>
      </c>
      <c r="G16" s="11">
        <v>2</v>
      </c>
      <c r="H16" s="12">
        <v>0.33300000000000002</v>
      </c>
      <c r="I16" s="80">
        <v>1</v>
      </c>
      <c r="J16" s="14">
        <f t="shared" si="0"/>
        <v>594</v>
      </c>
    </row>
    <row r="17" spans="1:10" ht="18" thickBot="1" x14ac:dyDescent="0.4">
      <c r="A17" s="63" t="s">
        <v>77</v>
      </c>
      <c r="B17" s="18">
        <v>35</v>
      </c>
      <c r="C17" s="18">
        <v>25</v>
      </c>
      <c r="D17" s="18">
        <v>0</v>
      </c>
      <c r="E17" s="18">
        <v>22</v>
      </c>
      <c r="F17" s="19">
        <v>0.88</v>
      </c>
      <c r="G17" s="18">
        <v>3</v>
      </c>
      <c r="H17" s="19">
        <v>0.12</v>
      </c>
      <c r="I17" s="64">
        <v>0</v>
      </c>
      <c r="J17" s="65">
        <f t="shared" si="0"/>
        <v>875</v>
      </c>
    </row>
    <row r="18" spans="1:10" ht="39.75" customHeight="1" thickBot="1" x14ac:dyDescent="0.45">
      <c r="A18" s="58" t="s">
        <v>83</v>
      </c>
      <c r="B18" s="59">
        <f>J18/C18</f>
        <v>166.7316250515639</v>
      </c>
      <c r="C18" s="60">
        <f>SUM(C8:C17)</f>
        <v>41211</v>
      </c>
      <c r="D18" s="61">
        <f>SUM(D8:D17)</f>
        <v>7280</v>
      </c>
      <c r="E18" s="60">
        <f>SUM(E8:E17)</f>
        <v>2969</v>
      </c>
      <c r="F18" s="62">
        <f>E18/C18</f>
        <v>7.2043871781805824E-2</v>
      </c>
      <c r="G18" s="60">
        <f>SUM(G8:G17)</f>
        <v>27177</v>
      </c>
      <c r="H18" s="62">
        <f>G18/C18</f>
        <v>0.65945985295188181</v>
      </c>
      <c r="I18" s="60">
        <f>SUM(I8:I17)</f>
        <v>3785</v>
      </c>
      <c r="J18" s="37">
        <f>SUM(J8:J17)</f>
        <v>6871177</v>
      </c>
    </row>
    <row r="19" spans="1:10" ht="18" customHeight="1" x14ac:dyDescent="0.35">
      <c r="A19" s="104" t="s">
        <v>86</v>
      </c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7.5" x14ac:dyDescent="0.35">
      <c r="A20" s="35"/>
      <c r="B20" s="84" t="s">
        <v>87</v>
      </c>
      <c r="C20" s="84"/>
      <c r="D20" s="84"/>
      <c r="E20" s="84"/>
      <c r="F20" s="84"/>
      <c r="G20" s="84"/>
      <c r="H20" s="84"/>
      <c r="I20" s="84"/>
      <c r="J20" s="85"/>
    </row>
    <row r="21" spans="1:10" ht="15.5" x14ac:dyDescent="0.35">
      <c r="A21" s="98" t="s">
        <v>88</v>
      </c>
      <c r="B21" s="99"/>
      <c r="C21" s="99"/>
      <c r="D21" s="99"/>
      <c r="E21" s="99"/>
      <c r="F21" s="99"/>
      <c r="G21" s="99"/>
      <c r="H21" s="99"/>
      <c r="I21" s="99"/>
      <c r="J21" s="100"/>
    </row>
    <row r="22" spans="1:10" ht="16" thickBot="1" x14ac:dyDescent="0.4">
      <c r="A22" s="101" t="s">
        <v>97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6.72656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107" t="s">
        <v>91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51"/>
      <c r="B3" s="52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53"/>
      <c r="B4" s="5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53"/>
      <c r="B5" s="5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53"/>
      <c r="B6" s="5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55" t="s">
        <v>17</v>
      </c>
      <c r="B7" s="56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75" t="s">
        <v>36</v>
      </c>
      <c r="B8" s="11">
        <v>23</v>
      </c>
      <c r="C8" s="11">
        <v>82</v>
      </c>
      <c r="D8" s="11">
        <v>57</v>
      </c>
      <c r="E8" s="11">
        <v>14</v>
      </c>
      <c r="F8" s="12">
        <v>0.17100000000000001</v>
      </c>
      <c r="G8" s="11">
        <v>11</v>
      </c>
      <c r="H8" s="12">
        <v>0.13400000000000001</v>
      </c>
      <c r="I8" s="13">
        <v>0</v>
      </c>
      <c r="J8" s="14">
        <f>C8*B8</f>
        <v>1886</v>
      </c>
    </row>
    <row r="9" spans="1:10" ht="17.5" x14ac:dyDescent="0.35">
      <c r="A9" s="7" t="s">
        <v>37</v>
      </c>
      <c r="B9" s="11">
        <v>28</v>
      </c>
      <c r="C9" s="11">
        <v>404</v>
      </c>
      <c r="D9" s="11">
        <v>248</v>
      </c>
      <c r="E9" s="11">
        <v>100</v>
      </c>
      <c r="F9" s="12">
        <v>0.248</v>
      </c>
      <c r="G9" s="11">
        <v>53</v>
      </c>
      <c r="H9" s="12">
        <v>0.13100000000000001</v>
      </c>
      <c r="I9" s="13">
        <v>3</v>
      </c>
      <c r="J9" s="14">
        <f>C9*B9</f>
        <v>11312</v>
      </c>
    </row>
    <row r="10" spans="1:10" ht="17.5" x14ac:dyDescent="0.35">
      <c r="A10" s="4" t="s">
        <v>49</v>
      </c>
      <c r="B10" s="11">
        <v>176</v>
      </c>
      <c r="C10" s="11">
        <v>8852</v>
      </c>
      <c r="D10" s="11">
        <v>1197</v>
      </c>
      <c r="E10" s="11">
        <v>715</v>
      </c>
      <c r="F10" s="12">
        <v>8.1000000000000003E-2</v>
      </c>
      <c r="G10" s="11">
        <v>5287</v>
      </c>
      <c r="H10" s="12">
        <v>0.59699999999999998</v>
      </c>
      <c r="I10" s="13">
        <v>1653</v>
      </c>
      <c r="J10" s="14">
        <f t="shared" ref="J10:J13" si="0">C10*B10</f>
        <v>1557952</v>
      </c>
    </row>
    <row r="11" spans="1:10" ht="17.5" x14ac:dyDescent="0.35">
      <c r="A11" s="4" t="s">
        <v>67</v>
      </c>
      <c r="B11" s="11">
        <v>104</v>
      </c>
      <c r="C11" s="11">
        <v>13765</v>
      </c>
      <c r="D11" s="11">
        <v>4705</v>
      </c>
      <c r="E11" s="11">
        <v>2312</v>
      </c>
      <c r="F11" s="12">
        <v>0.16800000000000001</v>
      </c>
      <c r="G11" s="11">
        <v>5558</v>
      </c>
      <c r="H11" s="12">
        <v>0.40400000000000003</v>
      </c>
      <c r="I11" s="13">
        <v>1190</v>
      </c>
      <c r="J11" s="14">
        <f t="shared" si="0"/>
        <v>1431560</v>
      </c>
    </row>
    <row r="12" spans="1:10" ht="17.5" x14ac:dyDescent="0.35">
      <c r="A12" s="4" t="s">
        <v>75</v>
      </c>
      <c r="B12" s="11">
        <v>447</v>
      </c>
      <c r="C12" s="11">
        <v>69170</v>
      </c>
      <c r="D12" s="11">
        <v>202</v>
      </c>
      <c r="E12" s="11">
        <v>226</v>
      </c>
      <c r="F12" s="12">
        <v>3.0000000000000001E-3</v>
      </c>
      <c r="G12" s="11">
        <v>25946</v>
      </c>
      <c r="H12" s="12">
        <v>0.375</v>
      </c>
      <c r="I12" s="13">
        <v>42796</v>
      </c>
      <c r="J12" s="14">
        <f>C12*B12</f>
        <v>30918990</v>
      </c>
    </row>
    <row r="13" spans="1:10" ht="18" thickBot="1" x14ac:dyDescent="0.4">
      <c r="A13" s="6" t="s">
        <v>80</v>
      </c>
      <c r="B13" s="11">
        <v>67</v>
      </c>
      <c r="C13" s="11">
        <v>436</v>
      </c>
      <c r="D13" s="11">
        <v>256</v>
      </c>
      <c r="E13" s="11">
        <v>42</v>
      </c>
      <c r="F13" s="12">
        <v>9.6000000000000002E-2</v>
      </c>
      <c r="G13" s="11">
        <v>103</v>
      </c>
      <c r="H13" s="12">
        <v>0.23599999999999999</v>
      </c>
      <c r="I13" s="13">
        <v>35</v>
      </c>
      <c r="J13" s="14">
        <f t="shared" si="0"/>
        <v>29212</v>
      </c>
    </row>
    <row r="14" spans="1:10" ht="36.75" customHeight="1" thickBot="1" x14ac:dyDescent="0.45">
      <c r="A14" s="21" t="s">
        <v>83</v>
      </c>
      <c r="B14" s="22">
        <f>J14/C14</f>
        <v>366.20945107810462</v>
      </c>
      <c r="C14" s="23">
        <f>SUM(C8:C13)</f>
        <v>92709</v>
      </c>
      <c r="D14" s="24">
        <f>SUM(D8:D13)</f>
        <v>6665</v>
      </c>
      <c r="E14" s="23">
        <f>SUM(E8:E13)</f>
        <v>3409</v>
      </c>
      <c r="F14" s="25">
        <f>E14/C14</f>
        <v>3.6770971534586715E-2</v>
      </c>
      <c r="G14" s="23">
        <f>SUM(G8:G13)</f>
        <v>36958</v>
      </c>
      <c r="H14" s="25">
        <f>G14/C14</f>
        <v>0.39864522322536106</v>
      </c>
      <c r="I14" s="23">
        <f>SUM(I8:I13)</f>
        <v>45677</v>
      </c>
      <c r="J14" s="26">
        <f>SUM(J8:J13)</f>
        <v>33950912</v>
      </c>
    </row>
    <row r="15" spans="1:10" ht="18" customHeight="1" x14ac:dyDescent="0.35">
      <c r="A15" s="104" t="s">
        <v>86</v>
      </c>
      <c r="B15" s="105"/>
      <c r="C15" s="105"/>
      <c r="D15" s="105"/>
      <c r="E15" s="105"/>
      <c r="F15" s="105"/>
      <c r="G15" s="105"/>
      <c r="H15" s="105"/>
      <c r="I15" s="105"/>
      <c r="J15" s="106"/>
    </row>
    <row r="16" spans="1:10" ht="17.5" x14ac:dyDescent="0.35">
      <c r="A16" s="35"/>
      <c r="B16" s="84" t="s">
        <v>87</v>
      </c>
      <c r="C16" s="84"/>
      <c r="D16" s="84"/>
      <c r="E16" s="84"/>
      <c r="F16" s="84"/>
      <c r="G16" s="84"/>
      <c r="H16" s="84"/>
      <c r="I16" s="84"/>
      <c r="J16" s="85"/>
    </row>
    <row r="17" spans="1:10" ht="15.5" x14ac:dyDescent="0.35">
      <c r="A17" s="98" t="s">
        <v>88</v>
      </c>
      <c r="B17" s="99"/>
      <c r="C17" s="99"/>
      <c r="D17" s="99"/>
      <c r="E17" s="99"/>
      <c r="F17" s="99"/>
      <c r="G17" s="99"/>
      <c r="H17" s="99"/>
      <c r="I17" s="99"/>
      <c r="J17" s="100"/>
    </row>
    <row r="18" spans="1:10" ht="16" thickBot="1" x14ac:dyDescent="0.4">
      <c r="A18" s="101" t="s">
        <v>97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7.5" x14ac:dyDescent="0.35">
      <c r="A19" s="2"/>
    </row>
    <row r="20" spans="1:10" ht="17.5" x14ac:dyDescent="0.35">
      <c r="A20" s="2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30</v>
      </c>
      <c r="B8" s="11">
        <v>695</v>
      </c>
      <c r="C8" s="11">
        <v>25800</v>
      </c>
      <c r="D8" s="11">
        <v>9</v>
      </c>
      <c r="E8" s="11">
        <v>3</v>
      </c>
      <c r="F8" s="12">
        <v>0</v>
      </c>
      <c r="G8" s="11">
        <v>331</v>
      </c>
      <c r="H8" s="12">
        <v>1.2999999999999999E-2</v>
      </c>
      <c r="I8" s="13">
        <v>25457</v>
      </c>
      <c r="J8" s="14">
        <f>C8*B8</f>
        <v>17931000</v>
      </c>
    </row>
    <row r="9" spans="1:10" ht="17.5" x14ac:dyDescent="0.35">
      <c r="A9" s="4" t="s">
        <v>38</v>
      </c>
      <c r="B9" s="11">
        <v>27</v>
      </c>
      <c r="C9" s="11">
        <v>1362</v>
      </c>
      <c r="D9" s="11">
        <v>988</v>
      </c>
      <c r="E9" s="11">
        <v>182</v>
      </c>
      <c r="F9" s="12">
        <v>0.13400000000000001</v>
      </c>
      <c r="G9" s="11">
        <v>187</v>
      </c>
      <c r="H9" s="12">
        <v>0.13700000000000001</v>
      </c>
      <c r="I9" s="13">
        <v>5</v>
      </c>
      <c r="J9" s="14">
        <f>C9*B9</f>
        <v>36774</v>
      </c>
    </row>
    <row r="10" spans="1:10" ht="17.5" x14ac:dyDescent="0.35">
      <c r="A10" s="4" t="s">
        <v>39</v>
      </c>
      <c r="B10" s="11">
        <v>11</v>
      </c>
      <c r="C10" s="11">
        <v>73427</v>
      </c>
      <c r="D10" s="11">
        <v>71</v>
      </c>
      <c r="E10" s="11">
        <v>328</v>
      </c>
      <c r="F10" s="12">
        <v>4.0000000000000001E-3</v>
      </c>
      <c r="G10" s="11">
        <v>22534</v>
      </c>
      <c r="H10" s="12">
        <v>0.307</v>
      </c>
      <c r="I10" s="13">
        <v>50494</v>
      </c>
      <c r="J10" s="14">
        <f t="shared" ref="J10:J15" si="0">C10*B10</f>
        <v>807697</v>
      </c>
    </row>
    <row r="11" spans="1:10" ht="17.5" x14ac:dyDescent="0.35">
      <c r="A11" s="4" t="s">
        <v>46</v>
      </c>
      <c r="B11" s="11">
        <v>191</v>
      </c>
      <c r="C11" s="11">
        <v>6739</v>
      </c>
      <c r="D11" s="11">
        <v>328</v>
      </c>
      <c r="E11" s="11">
        <v>732</v>
      </c>
      <c r="F11" s="12">
        <v>0.109</v>
      </c>
      <c r="G11" s="11">
        <v>4769</v>
      </c>
      <c r="H11" s="12">
        <v>0.70799999999999996</v>
      </c>
      <c r="I11" s="13">
        <v>910</v>
      </c>
      <c r="J11" s="14">
        <f t="shared" si="0"/>
        <v>1287149</v>
      </c>
    </row>
    <row r="12" spans="1:10" ht="17.5" x14ac:dyDescent="0.35">
      <c r="A12" s="4" t="s">
        <v>54</v>
      </c>
      <c r="B12" s="11">
        <v>11</v>
      </c>
      <c r="C12" s="11">
        <v>732</v>
      </c>
      <c r="D12" s="11">
        <v>699</v>
      </c>
      <c r="E12" s="11">
        <v>20</v>
      </c>
      <c r="F12" s="12">
        <v>2.7E-2</v>
      </c>
      <c r="G12" s="11">
        <v>13</v>
      </c>
      <c r="H12" s="12">
        <v>1.7999999999999999E-2</v>
      </c>
      <c r="I12" s="13">
        <v>0</v>
      </c>
      <c r="J12" s="14">
        <f t="shared" si="0"/>
        <v>8052</v>
      </c>
    </row>
    <row r="13" spans="1:10" ht="17.5" x14ac:dyDescent="0.35">
      <c r="A13" s="4" t="s">
        <v>56</v>
      </c>
      <c r="B13" s="11">
        <v>127</v>
      </c>
      <c r="C13" s="11">
        <v>3592</v>
      </c>
      <c r="D13" s="11">
        <v>1083</v>
      </c>
      <c r="E13" s="11">
        <v>635</v>
      </c>
      <c r="F13" s="12">
        <v>0.17699999999999999</v>
      </c>
      <c r="G13" s="11">
        <v>1395</v>
      </c>
      <c r="H13" s="12">
        <v>0.38800000000000001</v>
      </c>
      <c r="I13" s="13">
        <v>479</v>
      </c>
      <c r="J13" s="14">
        <f t="shared" si="0"/>
        <v>456184</v>
      </c>
    </row>
    <row r="14" spans="1:10" ht="17.5" x14ac:dyDescent="0.35">
      <c r="A14" s="4" t="s">
        <v>70</v>
      </c>
      <c r="B14" s="11">
        <v>16</v>
      </c>
      <c r="C14" s="11">
        <v>827</v>
      </c>
      <c r="D14" s="11">
        <v>726</v>
      </c>
      <c r="E14" s="11">
        <v>97</v>
      </c>
      <c r="F14" s="12">
        <v>0.11700000000000001</v>
      </c>
      <c r="G14" s="11">
        <v>4</v>
      </c>
      <c r="H14" s="12">
        <v>5.0000000000000001E-3</v>
      </c>
      <c r="I14" s="13">
        <v>0</v>
      </c>
      <c r="J14" s="14">
        <f t="shared" si="0"/>
        <v>13232</v>
      </c>
    </row>
    <row r="15" spans="1:10" ht="18" thickBot="1" x14ac:dyDescent="0.4">
      <c r="A15" s="5" t="s">
        <v>72</v>
      </c>
      <c r="B15" s="11">
        <v>13</v>
      </c>
      <c r="C15" s="11">
        <v>1104</v>
      </c>
      <c r="D15" s="11">
        <v>1032</v>
      </c>
      <c r="E15" s="11">
        <v>62</v>
      </c>
      <c r="F15" s="12">
        <v>5.6000000000000001E-2</v>
      </c>
      <c r="G15" s="11">
        <v>10</v>
      </c>
      <c r="H15" s="12">
        <v>8.9999999999999993E-3</v>
      </c>
      <c r="I15" s="13">
        <v>0</v>
      </c>
      <c r="J15" s="14">
        <f t="shared" si="0"/>
        <v>14352</v>
      </c>
    </row>
    <row r="16" spans="1:10" ht="36.75" customHeight="1" thickBot="1" x14ac:dyDescent="0.45">
      <c r="A16" s="21" t="s">
        <v>83</v>
      </c>
      <c r="B16" s="27">
        <f>J16/C16</f>
        <v>180.96405271915691</v>
      </c>
      <c r="C16" s="23">
        <f>SUM(C8:C15)</f>
        <v>113583</v>
      </c>
      <c r="D16" s="24">
        <f>SUM(D8:D15)</f>
        <v>4936</v>
      </c>
      <c r="E16" s="28">
        <f>SUM(E8:E15)</f>
        <v>2059</v>
      </c>
      <c r="F16" s="29">
        <f>E16/C16</f>
        <v>1.8127712773918631E-2</v>
      </c>
      <c r="G16" s="23">
        <f>SUM(G8:G15)</f>
        <v>29243</v>
      </c>
      <c r="H16" s="29">
        <f>G16/C16</f>
        <v>0.2574593028886365</v>
      </c>
      <c r="I16" s="23">
        <f>SUM(I8:I15)</f>
        <v>77345</v>
      </c>
      <c r="J16" s="26">
        <f>SUM(J8:J15)</f>
        <v>20554440</v>
      </c>
    </row>
    <row r="17" spans="1:10" ht="18" customHeight="1" x14ac:dyDescent="0.35">
      <c r="A17" s="108" t="s">
        <v>86</v>
      </c>
      <c r="B17" s="109"/>
      <c r="C17" s="109"/>
      <c r="D17" s="109"/>
      <c r="E17" s="109"/>
      <c r="F17" s="109"/>
      <c r="G17" s="109"/>
      <c r="H17" s="109"/>
      <c r="I17" s="109"/>
      <c r="J17" s="110"/>
    </row>
    <row r="18" spans="1:10" ht="17.5" x14ac:dyDescent="0.35">
      <c r="A18" s="35"/>
      <c r="B18" s="84" t="s">
        <v>87</v>
      </c>
      <c r="C18" s="84"/>
      <c r="D18" s="84"/>
      <c r="E18" s="84"/>
      <c r="F18" s="84"/>
      <c r="G18" s="84"/>
      <c r="H18" s="84"/>
      <c r="I18" s="84"/>
      <c r="J18" s="85"/>
    </row>
    <row r="19" spans="1:10" ht="15.5" x14ac:dyDescent="0.35">
      <c r="A19" s="98" t="s">
        <v>88</v>
      </c>
      <c r="B19" s="99"/>
      <c r="C19" s="99"/>
      <c r="D19" s="99"/>
      <c r="E19" s="99"/>
      <c r="F19" s="99"/>
      <c r="G19" s="99"/>
      <c r="H19" s="99"/>
      <c r="I19" s="99"/>
      <c r="J19" s="100"/>
    </row>
    <row r="20" spans="1:10" ht="16" thickBot="1" x14ac:dyDescent="0.4">
      <c r="A20" s="101" t="s">
        <v>97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31</v>
      </c>
      <c r="B8" s="11">
        <v>56</v>
      </c>
      <c r="C8" s="11">
        <v>253</v>
      </c>
      <c r="D8" s="11">
        <v>189</v>
      </c>
      <c r="E8" s="11">
        <v>16</v>
      </c>
      <c r="F8" s="12">
        <v>6.3E-2</v>
      </c>
      <c r="G8" s="11">
        <v>36</v>
      </c>
      <c r="H8" s="12">
        <v>0.14199999999999999</v>
      </c>
      <c r="I8" s="13">
        <v>12</v>
      </c>
      <c r="J8" s="14">
        <f>C8*B8</f>
        <v>14168</v>
      </c>
    </row>
    <row r="9" spans="1:10" ht="17.5" x14ac:dyDescent="0.35">
      <c r="A9" s="4" t="s">
        <v>34</v>
      </c>
      <c r="B9" s="11">
        <v>29</v>
      </c>
      <c r="C9" s="11">
        <v>3660</v>
      </c>
      <c r="D9" s="11">
        <v>1548</v>
      </c>
      <c r="E9" s="11">
        <v>1493</v>
      </c>
      <c r="F9" s="12">
        <v>0.40799999999999997</v>
      </c>
      <c r="G9" s="11">
        <v>617</v>
      </c>
      <c r="H9" s="12">
        <v>0.16900000000000001</v>
      </c>
      <c r="I9" s="13">
        <v>2</v>
      </c>
      <c r="J9" s="14">
        <f t="shared" ref="J9:J18" si="0">C9*B9</f>
        <v>106140</v>
      </c>
    </row>
    <row r="10" spans="1:10" ht="17.5" x14ac:dyDescent="0.35">
      <c r="A10" s="4" t="s">
        <v>47</v>
      </c>
      <c r="B10" s="11">
        <v>341</v>
      </c>
      <c r="C10" s="11">
        <v>7698</v>
      </c>
      <c r="D10" s="11">
        <v>1047</v>
      </c>
      <c r="E10" s="11">
        <v>559</v>
      </c>
      <c r="F10" s="12">
        <v>7.2999999999999995E-2</v>
      </c>
      <c r="G10" s="11">
        <v>2198</v>
      </c>
      <c r="H10" s="12">
        <v>0.28599999999999998</v>
      </c>
      <c r="I10" s="13">
        <v>3894</v>
      </c>
      <c r="J10" s="14">
        <f t="shared" si="0"/>
        <v>2625018</v>
      </c>
    </row>
    <row r="11" spans="1:10" ht="17.5" x14ac:dyDescent="0.35">
      <c r="A11" s="4" t="s">
        <v>55</v>
      </c>
      <c r="B11" s="11">
        <v>14</v>
      </c>
      <c r="C11" s="11">
        <v>77</v>
      </c>
      <c r="D11" s="11">
        <v>71</v>
      </c>
      <c r="E11" s="11">
        <v>6</v>
      </c>
      <c r="F11" s="12">
        <v>7.8E-2</v>
      </c>
      <c r="G11" s="11">
        <v>0</v>
      </c>
      <c r="H11" s="12">
        <v>0</v>
      </c>
      <c r="I11" s="13">
        <v>0</v>
      </c>
      <c r="J11" s="14">
        <f t="shared" si="0"/>
        <v>1078</v>
      </c>
    </row>
    <row r="12" spans="1:10" ht="17.5" x14ac:dyDescent="0.35">
      <c r="A12" s="4" t="s">
        <v>57</v>
      </c>
      <c r="B12" s="11">
        <v>16</v>
      </c>
      <c r="C12" s="11">
        <v>130</v>
      </c>
      <c r="D12" s="11">
        <v>116</v>
      </c>
      <c r="E12" s="11">
        <v>12</v>
      </c>
      <c r="F12" s="12">
        <v>9.1999999999999998E-2</v>
      </c>
      <c r="G12" s="11">
        <v>2</v>
      </c>
      <c r="H12" s="12">
        <v>1.4999999999999999E-2</v>
      </c>
      <c r="I12" s="13">
        <v>0</v>
      </c>
      <c r="J12" s="14">
        <f t="shared" si="0"/>
        <v>2080</v>
      </c>
    </row>
    <row r="13" spans="1:10" ht="17.5" x14ac:dyDescent="0.35">
      <c r="A13" s="4" t="s">
        <v>61</v>
      </c>
      <c r="B13" s="11">
        <v>13</v>
      </c>
      <c r="C13" s="11">
        <v>332</v>
      </c>
      <c r="D13" s="11">
        <v>321</v>
      </c>
      <c r="E13" s="11">
        <v>10</v>
      </c>
      <c r="F13" s="12">
        <v>0.03</v>
      </c>
      <c r="G13" s="11">
        <v>0</v>
      </c>
      <c r="H13" s="12">
        <v>0</v>
      </c>
      <c r="I13" s="13">
        <v>1</v>
      </c>
      <c r="J13" s="14">
        <f t="shared" si="0"/>
        <v>4316</v>
      </c>
    </row>
    <row r="14" spans="1:10" ht="17.5" x14ac:dyDescent="0.35">
      <c r="A14" s="4" t="s">
        <v>65</v>
      </c>
      <c r="B14" s="11">
        <v>29</v>
      </c>
      <c r="C14" s="11">
        <v>1606</v>
      </c>
      <c r="D14" s="11">
        <v>763</v>
      </c>
      <c r="E14" s="11">
        <v>472</v>
      </c>
      <c r="F14" s="12">
        <v>0.29399999999999998</v>
      </c>
      <c r="G14" s="11">
        <v>371</v>
      </c>
      <c r="H14" s="12">
        <v>0.23100000000000001</v>
      </c>
      <c r="I14" s="13">
        <v>0</v>
      </c>
      <c r="J14" s="14">
        <f t="shared" si="0"/>
        <v>46574</v>
      </c>
    </row>
    <row r="15" spans="1:10" ht="17.5" x14ac:dyDescent="0.35">
      <c r="A15" s="4" t="s">
        <v>71</v>
      </c>
      <c r="B15" s="11">
        <v>10</v>
      </c>
      <c r="C15" s="11">
        <v>26</v>
      </c>
      <c r="D15" s="11">
        <v>26</v>
      </c>
      <c r="E15" s="11">
        <v>0</v>
      </c>
      <c r="F15" s="12">
        <v>0</v>
      </c>
      <c r="G15" s="11">
        <v>0</v>
      </c>
      <c r="H15" s="12">
        <v>0</v>
      </c>
      <c r="I15" s="13">
        <v>0</v>
      </c>
      <c r="J15" s="14">
        <f t="shared" si="0"/>
        <v>260</v>
      </c>
    </row>
    <row r="16" spans="1:10" ht="17.5" x14ac:dyDescent="0.35">
      <c r="A16" s="4" t="s">
        <v>73</v>
      </c>
      <c r="B16" s="11">
        <v>137</v>
      </c>
      <c r="C16" s="11">
        <v>26690</v>
      </c>
      <c r="D16" s="11">
        <v>8564</v>
      </c>
      <c r="E16" s="11">
        <v>4522</v>
      </c>
      <c r="F16" s="12">
        <v>0.16900000000000001</v>
      </c>
      <c r="G16" s="11">
        <v>9530</v>
      </c>
      <c r="H16" s="12">
        <v>0.35699999999999998</v>
      </c>
      <c r="I16" s="13">
        <v>4074</v>
      </c>
      <c r="J16" s="14">
        <f t="shared" si="0"/>
        <v>3656530</v>
      </c>
    </row>
    <row r="17" spans="1:10" ht="17.5" x14ac:dyDescent="0.35">
      <c r="A17" s="6" t="s">
        <v>74</v>
      </c>
      <c r="B17" s="11">
        <v>10</v>
      </c>
      <c r="C17" s="11">
        <v>516</v>
      </c>
      <c r="D17" s="11">
        <v>515</v>
      </c>
      <c r="E17" s="11">
        <v>0</v>
      </c>
      <c r="F17" s="12">
        <v>0</v>
      </c>
      <c r="G17" s="11">
        <v>0</v>
      </c>
      <c r="H17" s="12">
        <v>0</v>
      </c>
      <c r="I17" s="13">
        <v>1</v>
      </c>
      <c r="J17" s="14">
        <f t="shared" si="0"/>
        <v>5160</v>
      </c>
    </row>
    <row r="18" spans="1:10" ht="18" thickBot="1" x14ac:dyDescent="0.4">
      <c r="A18" s="5" t="s">
        <v>81</v>
      </c>
      <c r="B18" s="11">
        <v>14</v>
      </c>
      <c r="C18" s="11">
        <v>71</v>
      </c>
      <c r="D18" s="11">
        <v>65</v>
      </c>
      <c r="E18" s="11">
        <v>5</v>
      </c>
      <c r="F18" s="12">
        <v>7.0000000000000007E-2</v>
      </c>
      <c r="G18" s="11">
        <v>1</v>
      </c>
      <c r="H18" s="12">
        <v>1.4E-2</v>
      </c>
      <c r="I18" s="13">
        <v>0</v>
      </c>
      <c r="J18" s="14">
        <f t="shared" si="0"/>
        <v>994</v>
      </c>
    </row>
    <row r="19" spans="1:10" ht="36.75" customHeight="1" thickBot="1" x14ac:dyDescent="0.45">
      <c r="A19" s="21" t="s">
        <v>83</v>
      </c>
      <c r="B19" s="30">
        <f>J19/C19</f>
        <v>157.39102267468763</v>
      </c>
      <c r="C19" s="23">
        <f>SUM(C8:C18)</f>
        <v>41059</v>
      </c>
      <c r="D19" s="24">
        <f>SUM(D8:D18)</f>
        <v>13225</v>
      </c>
      <c r="E19" s="23">
        <f>SUM(E8:E18)</f>
        <v>7095</v>
      </c>
      <c r="F19" s="25">
        <f>E19/C19</f>
        <v>0.17280011690494168</v>
      </c>
      <c r="G19" s="23">
        <f>SUM(G8:G18)</f>
        <v>12755</v>
      </c>
      <c r="H19" s="25">
        <f>G19/C19</f>
        <v>0.31065052728999731</v>
      </c>
      <c r="I19" s="23">
        <f>SUM(I8:I18)</f>
        <v>7984</v>
      </c>
      <c r="J19" s="26">
        <f>SUM(J8:J18)</f>
        <v>6462318</v>
      </c>
    </row>
    <row r="20" spans="1:10" ht="18" customHeight="1" x14ac:dyDescent="0.35">
      <c r="A20" s="104" t="s">
        <v>86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5" x14ac:dyDescent="0.35">
      <c r="A21" s="35"/>
      <c r="B21" s="84" t="s">
        <v>87</v>
      </c>
      <c r="C21" s="84"/>
      <c r="D21" s="84"/>
      <c r="E21" s="84"/>
      <c r="F21" s="84"/>
      <c r="G21" s="84"/>
      <c r="H21" s="84"/>
      <c r="I21" s="84"/>
      <c r="J21" s="85"/>
    </row>
    <row r="22" spans="1:10" ht="15.5" x14ac:dyDescent="0.35">
      <c r="A22" s="98" t="s">
        <v>88</v>
      </c>
      <c r="B22" s="99"/>
      <c r="C22" s="99"/>
      <c r="D22" s="99"/>
      <c r="E22" s="99"/>
      <c r="F22" s="99"/>
      <c r="G22" s="99"/>
      <c r="H22" s="99"/>
      <c r="I22" s="99"/>
      <c r="J22" s="100"/>
    </row>
    <row r="23" spans="1:10" ht="16" thickBot="1" x14ac:dyDescent="0.4">
      <c r="A23" s="101" t="s">
        <v>97</v>
      </c>
      <c r="B23" s="102"/>
      <c r="C23" s="102"/>
      <c r="D23" s="102"/>
      <c r="E23" s="102"/>
      <c r="F23" s="102"/>
      <c r="G23" s="102"/>
      <c r="H23" s="102"/>
      <c r="I23" s="102"/>
      <c r="J23" s="103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94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9" t="s">
        <v>41</v>
      </c>
      <c r="B8" s="11">
        <v>13</v>
      </c>
      <c r="C8" s="11">
        <v>733</v>
      </c>
      <c r="D8" s="11">
        <v>687</v>
      </c>
      <c r="E8" s="11">
        <v>27</v>
      </c>
      <c r="F8" s="12">
        <v>3.6999999999999998E-2</v>
      </c>
      <c r="G8" s="11">
        <v>19</v>
      </c>
      <c r="H8" s="12">
        <v>2.5999999999999999E-2</v>
      </c>
      <c r="I8" s="13">
        <v>0</v>
      </c>
      <c r="J8" s="14">
        <f>C8*B8</f>
        <v>9529</v>
      </c>
    </row>
    <row r="9" spans="1:10" ht="17.5" x14ac:dyDescent="0.35">
      <c r="A9" s="4" t="s">
        <v>43</v>
      </c>
      <c r="B9" s="11">
        <v>35</v>
      </c>
      <c r="C9" s="11">
        <v>3148</v>
      </c>
      <c r="D9" s="11">
        <v>2329</v>
      </c>
      <c r="E9" s="11">
        <v>273</v>
      </c>
      <c r="F9" s="12">
        <v>8.6999999999999994E-2</v>
      </c>
      <c r="G9" s="11">
        <v>517</v>
      </c>
      <c r="H9" s="12">
        <v>0.16400000000000001</v>
      </c>
      <c r="I9" s="13">
        <v>29</v>
      </c>
      <c r="J9" s="14">
        <f t="shared" ref="J9:J17" si="0">C9*B9</f>
        <v>110180</v>
      </c>
    </row>
    <row r="10" spans="1:10" ht="17.5" x14ac:dyDescent="0.35">
      <c r="A10" s="4" t="s">
        <v>44</v>
      </c>
      <c r="B10" s="11">
        <v>25</v>
      </c>
      <c r="C10" s="11">
        <v>1560</v>
      </c>
      <c r="D10" s="11">
        <v>1091</v>
      </c>
      <c r="E10" s="11">
        <v>359</v>
      </c>
      <c r="F10" s="12">
        <v>0.23</v>
      </c>
      <c r="G10" s="11">
        <v>107</v>
      </c>
      <c r="H10" s="12">
        <v>6.9000000000000006E-2</v>
      </c>
      <c r="I10" s="13">
        <v>3</v>
      </c>
      <c r="J10" s="14">
        <f t="shared" si="0"/>
        <v>39000</v>
      </c>
    </row>
    <row r="11" spans="1:10" ht="17.5" x14ac:dyDescent="0.35">
      <c r="A11" s="4" t="s">
        <v>45</v>
      </c>
      <c r="B11" s="11">
        <v>82</v>
      </c>
      <c r="C11" s="11">
        <v>1820</v>
      </c>
      <c r="D11" s="11">
        <v>86</v>
      </c>
      <c r="E11" s="11">
        <v>258</v>
      </c>
      <c r="F11" s="12">
        <v>0.14199999999999999</v>
      </c>
      <c r="G11" s="11">
        <v>1466</v>
      </c>
      <c r="H11" s="12">
        <v>0.80500000000000005</v>
      </c>
      <c r="I11" s="13">
        <v>10</v>
      </c>
      <c r="J11" s="14">
        <f t="shared" si="0"/>
        <v>149240</v>
      </c>
    </row>
    <row r="12" spans="1:10" ht="17.5" x14ac:dyDescent="0.35">
      <c r="A12" s="4" t="s">
        <v>51</v>
      </c>
      <c r="B12" s="11">
        <v>105</v>
      </c>
      <c r="C12" s="11">
        <v>17357</v>
      </c>
      <c r="D12" s="11">
        <v>2204</v>
      </c>
      <c r="E12" s="11">
        <v>1369</v>
      </c>
      <c r="F12" s="12">
        <v>7.9000000000000001E-2</v>
      </c>
      <c r="G12" s="11">
        <v>13760</v>
      </c>
      <c r="H12" s="12">
        <v>0.79300000000000004</v>
      </c>
      <c r="I12" s="13">
        <v>24</v>
      </c>
      <c r="J12" s="14">
        <f t="shared" si="0"/>
        <v>1822485</v>
      </c>
    </row>
    <row r="13" spans="1:10" ht="17.5" x14ac:dyDescent="0.35">
      <c r="A13" s="1" t="s">
        <v>52</v>
      </c>
      <c r="B13" s="11">
        <v>25</v>
      </c>
      <c r="C13" s="11">
        <v>1219</v>
      </c>
      <c r="D13" s="11">
        <v>1025</v>
      </c>
      <c r="E13" s="11">
        <v>111</v>
      </c>
      <c r="F13" s="12">
        <v>9.0999999999999998E-2</v>
      </c>
      <c r="G13" s="11">
        <v>73</v>
      </c>
      <c r="H13" s="12">
        <v>0.06</v>
      </c>
      <c r="I13" s="13">
        <v>10</v>
      </c>
      <c r="J13" s="14">
        <f t="shared" si="0"/>
        <v>30475</v>
      </c>
    </row>
    <row r="14" spans="1:10" ht="17.5" x14ac:dyDescent="0.35">
      <c r="A14" s="4" t="s">
        <v>53</v>
      </c>
      <c r="B14" s="11">
        <v>306</v>
      </c>
      <c r="C14" s="11">
        <v>6505</v>
      </c>
      <c r="D14" s="11">
        <v>863</v>
      </c>
      <c r="E14" s="11">
        <v>129</v>
      </c>
      <c r="F14" s="12">
        <v>0.02</v>
      </c>
      <c r="G14" s="11">
        <v>2871</v>
      </c>
      <c r="H14" s="12">
        <v>0.441</v>
      </c>
      <c r="I14" s="13">
        <v>2642</v>
      </c>
      <c r="J14" s="14">
        <f t="shared" si="0"/>
        <v>1990530</v>
      </c>
    </row>
    <row r="15" spans="1:10" ht="17.5" x14ac:dyDescent="0.35">
      <c r="A15" s="4" t="s">
        <v>58</v>
      </c>
      <c r="B15" s="11">
        <v>14</v>
      </c>
      <c r="C15" s="11">
        <v>516</v>
      </c>
      <c r="D15" s="11">
        <v>467</v>
      </c>
      <c r="E15" s="11">
        <v>49</v>
      </c>
      <c r="F15" s="12">
        <v>9.5000000000000001E-2</v>
      </c>
      <c r="G15" s="11">
        <v>0</v>
      </c>
      <c r="H15" s="12">
        <v>0</v>
      </c>
      <c r="I15" s="13">
        <v>0</v>
      </c>
      <c r="J15" s="14">
        <f t="shared" si="0"/>
        <v>7224</v>
      </c>
    </row>
    <row r="16" spans="1:10" ht="17.5" x14ac:dyDescent="0.35">
      <c r="A16" s="4" t="s">
        <v>64</v>
      </c>
      <c r="B16" s="11">
        <v>15</v>
      </c>
      <c r="C16" s="11">
        <v>1832</v>
      </c>
      <c r="D16" s="11">
        <v>1622</v>
      </c>
      <c r="E16" s="11">
        <v>151</v>
      </c>
      <c r="F16" s="12">
        <v>8.2000000000000003E-2</v>
      </c>
      <c r="G16" s="11">
        <v>59</v>
      </c>
      <c r="H16" s="12">
        <v>3.2000000000000001E-2</v>
      </c>
      <c r="I16" s="13">
        <v>0</v>
      </c>
      <c r="J16" s="14">
        <f t="shared" si="0"/>
        <v>27480</v>
      </c>
    </row>
    <row r="17" spans="1:10" ht="18" thickBot="1" x14ac:dyDescent="0.4">
      <c r="A17" s="5" t="s">
        <v>79</v>
      </c>
      <c r="B17" s="11">
        <v>15</v>
      </c>
      <c r="C17" s="11">
        <v>1632</v>
      </c>
      <c r="D17" s="11">
        <v>1385</v>
      </c>
      <c r="E17" s="11">
        <v>218</v>
      </c>
      <c r="F17" s="12">
        <v>0.13400000000000001</v>
      </c>
      <c r="G17" s="11">
        <v>29</v>
      </c>
      <c r="H17" s="12">
        <v>1.7999999999999999E-2</v>
      </c>
      <c r="I17" s="13">
        <v>0</v>
      </c>
      <c r="J17" s="14">
        <f t="shared" si="0"/>
        <v>24480</v>
      </c>
    </row>
    <row r="18" spans="1:10" ht="36" customHeight="1" thickBot="1" x14ac:dyDescent="0.45">
      <c r="A18" s="31" t="s">
        <v>83</v>
      </c>
      <c r="B18" s="32">
        <f>J18/C18</f>
        <v>115.92486647211057</v>
      </c>
      <c r="C18" s="24">
        <f>SUM(C8:C17)</f>
        <v>36322</v>
      </c>
      <c r="D18" s="23">
        <f>SUM(D8:D17)</f>
        <v>11759</v>
      </c>
      <c r="E18" s="24">
        <f>SUM(E8:E17)</f>
        <v>2944</v>
      </c>
      <c r="F18" s="33">
        <f>E18/C18</f>
        <v>8.1052805462254282E-2</v>
      </c>
      <c r="G18" s="24">
        <f>SUM(G8:G17)</f>
        <v>18901</v>
      </c>
      <c r="H18" s="33">
        <f>G18/C18</f>
        <v>0.52037332745994158</v>
      </c>
      <c r="I18" s="24">
        <f>SUM(I8:I17)</f>
        <v>2718</v>
      </c>
      <c r="J18" s="23">
        <f>SUM(J8:J17)</f>
        <v>4210623</v>
      </c>
    </row>
    <row r="19" spans="1:10" ht="18" customHeight="1" x14ac:dyDescent="0.35">
      <c r="A19" s="104" t="s">
        <v>86</v>
      </c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7.5" x14ac:dyDescent="0.35">
      <c r="A20" s="35"/>
      <c r="B20" s="84" t="s">
        <v>87</v>
      </c>
      <c r="C20" s="84"/>
      <c r="D20" s="84"/>
      <c r="E20" s="84"/>
      <c r="F20" s="84"/>
      <c r="G20" s="84"/>
      <c r="H20" s="84"/>
      <c r="I20" s="84"/>
      <c r="J20" s="85"/>
    </row>
    <row r="21" spans="1:10" ht="15.5" x14ac:dyDescent="0.35">
      <c r="A21" s="98" t="s">
        <v>88</v>
      </c>
      <c r="B21" s="99"/>
      <c r="C21" s="99"/>
      <c r="D21" s="99"/>
      <c r="E21" s="99"/>
      <c r="F21" s="99"/>
      <c r="G21" s="99"/>
      <c r="H21" s="99"/>
      <c r="I21" s="99"/>
      <c r="J21" s="100"/>
    </row>
    <row r="22" spans="1:10" ht="16" thickBot="1" x14ac:dyDescent="0.4">
      <c r="A22" s="101" t="s">
        <v>97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5.453125" customWidth="1"/>
  </cols>
  <sheetData>
    <row r="1" spans="1:10" ht="23.5" thickBot="1" x14ac:dyDescent="0.5500000000000000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95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29</v>
      </c>
      <c r="B8" s="11">
        <v>17</v>
      </c>
      <c r="C8" s="11">
        <v>54</v>
      </c>
      <c r="D8" s="11">
        <v>47</v>
      </c>
      <c r="E8" s="11">
        <v>2</v>
      </c>
      <c r="F8" s="12">
        <v>3.6999999999999998E-2</v>
      </c>
      <c r="G8" s="11">
        <v>5</v>
      </c>
      <c r="H8" s="12">
        <v>9.2999999999999999E-2</v>
      </c>
      <c r="I8" s="13">
        <v>0</v>
      </c>
      <c r="J8" s="14">
        <f>C8*B8</f>
        <v>918</v>
      </c>
    </row>
    <row r="9" spans="1:10" ht="17.5" x14ac:dyDescent="0.35">
      <c r="A9" s="4" t="s">
        <v>32</v>
      </c>
      <c r="B9" s="11">
        <v>158</v>
      </c>
      <c r="C9" s="11">
        <v>2844</v>
      </c>
      <c r="D9" s="11">
        <v>38</v>
      </c>
      <c r="E9" s="11">
        <v>25</v>
      </c>
      <c r="F9" s="12">
        <v>8.9999999999999993E-3</v>
      </c>
      <c r="G9" s="11">
        <v>2717</v>
      </c>
      <c r="H9" s="12">
        <v>0.95499999999999996</v>
      </c>
      <c r="I9" s="13">
        <v>64</v>
      </c>
      <c r="J9" s="14">
        <f t="shared" ref="J9:J15" si="0">C9*B9</f>
        <v>449352</v>
      </c>
    </row>
    <row r="10" spans="1:10" ht="17.5" x14ac:dyDescent="0.35">
      <c r="A10" s="4" t="s">
        <v>33</v>
      </c>
      <c r="B10" s="11">
        <v>144</v>
      </c>
      <c r="C10" s="11">
        <v>163333</v>
      </c>
      <c r="D10" s="11">
        <v>13395</v>
      </c>
      <c r="E10" s="11">
        <v>10174</v>
      </c>
      <c r="F10" s="12">
        <v>6.2E-2</v>
      </c>
      <c r="G10" s="11">
        <v>136321</v>
      </c>
      <c r="H10" s="12">
        <v>0.83499999999999996</v>
      </c>
      <c r="I10" s="13">
        <v>3443</v>
      </c>
      <c r="J10" s="14">
        <f t="shared" si="0"/>
        <v>23519952</v>
      </c>
    </row>
    <row r="11" spans="1:10" ht="17.5" x14ac:dyDescent="0.35">
      <c r="A11" s="1" t="s">
        <v>40</v>
      </c>
      <c r="B11" s="11">
        <v>198</v>
      </c>
      <c r="C11" s="11">
        <v>359</v>
      </c>
      <c r="D11" s="11">
        <v>202</v>
      </c>
      <c r="E11" s="11">
        <v>16</v>
      </c>
      <c r="F11" s="12">
        <v>4.4999999999999998E-2</v>
      </c>
      <c r="G11" s="11">
        <v>60</v>
      </c>
      <c r="H11" s="12">
        <v>0.16700000000000001</v>
      </c>
      <c r="I11" s="13">
        <v>81</v>
      </c>
      <c r="J11" s="14">
        <f t="shared" si="0"/>
        <v>71082</v>
      </c>
    </row>
    <row r="12" spans="1:10" ht="17.5" x14ac:dyDescent="0.35">
      <c r="A12" s="4" t="s">
        <v>42</v>
      </c>
      <c r="B12" s="11">
        <v>12</v>
      </c>
      <c r="C12" s="11">
        <v>438</v>
      </c>
      <c r="D12" s="11">
        <v>419</v>
      </c>
      <c r="E12" s="11">
        <v>15</v>
      </c>
      <c r="F12" s="12">
        <v>3.4000000000000002E-2</v>
      </c>
      <c r="G12" s="11">
        <v>4</v>
      </c>
      <c r="H12" s="12">
        <v>8.9999999999999993E-3</v>
      </c>
      <c r="I12" s="13">
        <v>0</v>
      </c>
      <c r="J12" s="14">
        <f t="shared" si="0"/>
        <v>5256</v>
      </c>
    </row>
    <row r="13" spans="1:10" ht="17.5" x14ac:dyDescent="0.35">
      <c r="A13" s="4" t="s">
        <v>62</v>
      </c>
      <c r="B13" s="11">
        <v>598</v>
      </c>
      <c r="C13" s="11">
        <v>1576</v>
      </c>
      <c r="D13" s="11">
        <v>2</v>
      </c>
      <c r="E13" s="11">
        <v>0</v>
      </c>
      <c r="F13" s="12">
        <v>0</v>
      </c>
      <c r="G13" s="11">
        <v>19</v>
      </c>
      <c r="H13" s="12">
        <v>1.2E-2</v>
      </c>
      <c r="I13" s="13">
        <v>1555</v>
      </c>
      <c r="J13" s="14">
        <f t="shared" si="0"/>
        <v>942448</v>
      </c>
    </row>
    <row r="14" spans="1:10" ht="17.5" x14ac:dyDescent="0.35">
      <c r="A14" s="4" t="s">
        <v>66</v>
      </c>
      <c r="B14" s="11">
        <v>197</v>
      </c>
      <c r="C14" s="11">
        <v>4972</v>
      </c>
      <c r="D14" s="11">
        <v>132</v>
      </c>
      <c r="E14" s="11">
        <v>175</v>
      </c>
      <c r="F14" s="12">
        <v>3.5000000000000003E-2</v>
      </c>
      <c r="G14" s="11">
        <v>3013</v>
      </c>
      <c r="H14" s="12">
        <v>0.60599999999999998</v>
      </c>
      <c r="I14" s="13">
        <v>1652</v>
      </c>
      <c r="J14" s="14">
        <f>C14*B14</f>
        <v>979484</v>
      </c>
    </row>
    <row r="15" spans="1:10" ht="18" thickBot="1" x14ac:dyDescent="0.4">
      <c r="A15" s="5" t="s">
        <v>78</v>
      </c>
      <c r="B15" s="18">
        <v>136</v>
      </c>
      <c r="C15" s="18">
        <v>19744</v>
      </c>
      <c r="D15" s="18">
        <v>2261</v>
      </c>
      <c r="E15" s="18">
        <v>1455</v>
      </c>
      <c r="F15" s="19">
        <v>7.3999999999999996E-2</v>
      </c>
      <c r="G15" s="18">
        <v>15866</v>
      </c>
      <c r="H15" s="19">
        <v>0.80400000000000005</v>
      </c>
      <c r="I15" s="20">
        <v>162</v>
      </c>
      <c r="J15" s="14">
        <f t="shared" si="0"/>
        <v>2685184</v>
      </c>
    </row>
    <row r="16" spans="1:10" ht="36.75" customHeight="1" thickBot="1" x14ac:dyDescent="0.45">
      <c r="A16" s="31" t="s">
        <v>83</v>
      </c>
      <c r="B16" s="32">
        <v>178.80048670614585</v>
      </c>
      <c r="C16" s="24">
        <v>469277</v>
      </c>
      <c r="D16" s="23">
        <v>59575</v>
      </c>
      <c r="E16" s="24">
        <v>29778</v>
      </c>
      <c r="F16" s="33">
        <v>6.3455059591669735E-2</v>
      </c>
      <c r="G16" s="24">
        <v>316030</v>
      </c>
      <c r="H16" s="33">
        <v>0.67344020695665885</v>
      </c>
      <c r="I16" s="24">
        <v>63894</v>
      </c>
      <c r="J16" s="23">
        <f>SUM(J8:J15)</f>
        <v>28653676</v>
      </c>
    </row>
    <row r="17" spans="1:10" ht="18" customHeight="1" x14ac:dyDescent="0.35">
      <c r="A17" s="104" t="s">
        <v>86</v>
      </c>
      <c r="B17" s="105"/>
      <c r="C17" s="105"/>
      <c r="D17" s="105"/>
      <c r="E17" s="105"/>
      <c r="F17" s="105"/>
      <c r="G17" s="105"/>
      <c r="H17" s="105"/>
      <c r="I17" s="105"/>
      <c r="J17" s="106"/>
    </row>
    <row r="18" spans="1:10" ht="17.5" x14ac:dyDescent="0.35">
      <c r="A18" s="35"/>
      <c r="B18" s="84" t="s">
        <v>87</v>
      </c>
      <c r="C18" s="84"/>
      <c r="D18" s="84"/>
      <c r="E18" s="84"/>
      <c r="F18" s="84"/>
      <c r="G18" s="84"/>
      <c r="H18" s="84"/>
      <c r="I18" s="84"/>
      <c r="J18" s="85"/>
    </row>
    <row r="19" spans="1:10" ht="15.5" x14ac:dyDescent="0.35">
      <c r="A19" s="98" t="s">
        <v>88</v>
      </c>
      <c r="B19" s="99"/>
      <c r="C19" s="99"/>
      <c r="D19" s="99"/>
      <c r="E19" s="99"/>
      <c r="F19" s="99"/>
      <c r="G19" s="99"/>
      <c r="H19" s="99"/>
      <c r="I19" s="99"/>
      <c r="J19" s="100"/>
    </row>
    <row r="20" spans="1:10" ht="16" thickBot="1" x14ac:dyDescent="0.4">
      <c r="A20" s="101" t="s">
        <v>97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2023-07-27T12:04:29Z</dcterms:modified>
</cp:coreProperties>
</file>